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1085" windowHeight="1018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8" sheetId="9" r:id="rId9"/>
    <sheet name="S28b" sheetId="10" state="hidden" r:id="rId10"/>
  </sheets>
  <externalReferences>
    <externalReference r:id="rId13"/>
  </externalReferences>
  <definedNames>
    <definedName name="_xlnm.Print_Area" localSheetId="8">'QEB Table 4.8'!$A$1:$L$80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<sst xmlns="http://schemas.openxmlformats.org/spreadsheetml/2006/main" count="743" uniqueCount="219">
  <si>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</si>
  <si>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</si>
  <si>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</si>
  <si>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</si>
  <si>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</si>
  <si>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</si>
  <si>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</si>
  <si>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</si>
  <si>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</si>
  <si>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</si>
  <si>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</si>
  <si>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</si>
  <si>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</si>
  <si>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</si>
  <si>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</si>
  <si>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</si>
  <si>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</si>
  <si>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</si>
  <si>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</si>
  <si>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</si>
  <si>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</si>
  <si>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</si>
  <si>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</si>
  <si>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</si>
  <si>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</si>
  <si>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</si>
  <si>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</si>
  <si>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</si>
  <si>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</si>
  <si>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</si>
  <si>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</si>
  <si>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</si>
  <si>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</si>
  <si>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</si>
  <si>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</si>
  <si>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</si>
  <si>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</si>
  <si>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</si>
  <si>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</si>
  <si>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</si>
  <si>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</si>
  <si>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</si>
  <si>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</si>
  <si>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</si>
  <si>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</si>
  <si>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</si>
  <si>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</si>
  <si>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</si>
  <si>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</si>
  <si>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</si>
  <si>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</si>
  <si>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</si>
  <si>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</si>
  <si>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</si>
  <si>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</si>
  <si>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</si>
  <si>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</si>
  <si>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</si>
  <si>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</si>
  <si>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</si>
  <si>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</si>
  <si>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</si>
  <si>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</si>
  <si>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</si>
  <si>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</si>
  <si>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</si>
  <si>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</si>
  <si>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</si>
  <si>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</si>
  <si>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</si>
  <si>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</si>
  <si>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</si>
  <si>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</si>
  <si>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</si>
  <si>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</si>
  <si>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</si>
  <si>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</si>
  <si>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</si>
  <si>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</si>
  <si>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</si>
  <si>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</si>
  <si>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</si>
  <si>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</si>
  <si>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</si>
  <si>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</si>
  <si>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</si>
  <si>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</si>
  <si>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</si>
  <si>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</si>
  <si>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</si>
  <si>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</si>
  <si>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</si>
  <si>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</si>
  <si>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</si>
  <si>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</si>
  <si>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</si>
  <si>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</si>
  <si>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</si>
  <si>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</si>
  <si>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</si>
  <si>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</si>
  <si>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</si>
  <si>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</si>
  <si>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</si>
  <si>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</si>
  <si>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</si>
  <si>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</si>
  <si>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</si>
  <si>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</si>
  <si>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</si>
  <si>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</si>
  <si>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</si>
  <si>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</si>
  <si>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</si>
  <si>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</si>
  <si>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</si>
  <si>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</si>
  <si>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</si>
  <si>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</si>
  <si>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</si>
  <si>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</si>
  <si>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</si>
  <si>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</si>
  <si>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</si>
  <si>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</si>
  <si>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</si>
  <si>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</si>
  <si>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</si>
  <si>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</si>
  <si>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</si>
  <si>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</si>
  <si>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</si>
  <si>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</si>
  <si>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</si>
  <si>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</si>
  <si>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</si>
  <si>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</si>
  <si>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</si>
  <si>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</si>
  <si>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</si>
  <si>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</si>
  <si>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</si>
  <si>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</si>
  <si>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</si>
  <si>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</si>
  <si>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</si>
  <si>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</si>
  <si>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</si>
  <si>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</si>
  <si>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</si>
  <si>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</si>
  <si>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</si>
  <si>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</si>
  <si>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</si>
  <si>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</si>
  <si>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</si>
  <si>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</si>
  <si>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</si>
  <si>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</si>
  <si>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</si>
  <si>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</si>
  <si>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</si>
  <si>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</si>
  <si>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</si>
  <si>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</si>
  <si>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</si>
  <si>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</si>
  <si>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</si>
  <si>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</si>
  <si>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</si>
  <si>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</si>
  <si>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</si>
  <si>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</si>
  <si>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</si>
  <si>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</si>
  <si>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</si>
  <si>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</si>
  <si>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</si>
  <si>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</si>
  <si>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</si>
  <si>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</si>
  <si>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</si>
  <si>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</si>
  <si>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</si>
  <si>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</si>
  <si>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</si>
  <si>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</si>
  <si>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</si>
  <si>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</si>
  <si>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</si>
  <si>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</si>
  <si>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</si>
  <si>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</si>
  <si>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</si>
  <si>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</si>
  <si>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</si>
  <si>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</si>
  <si>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</si>
  <si>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</si>
  <si>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</si>
  <si>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</si>
  <si>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</si>
  <si>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</si>
  <si>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</si>
  <si>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</si>
  <si>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</si>
  <si>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</si>
  <si>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</si>
  <si>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</si>
  <si>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</si>
  <si>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</si>
  <si>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</si>
  <si>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</si>
  <si>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</si>
  <si>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</si>
  <si>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</si>
  <si>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</si>
  <si>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2020 (p)</t>
  </si>
  <si>
    <t>Dec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</si>
</sst>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8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182" fontId="20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3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0" fillId="34" borderId="1" applyNumberFormat="0" applyAlignment="0" applyProtection="0"/>
    <xf numFmtId="0" fontId="61" fillId="0" borderId="8" applyNumberFormat="0" applyFill="0" applyAlignment="0" applyProtection="0"/>
    <xf numFmtId="0" fontId="62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6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112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7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1" t="s">
        <v>174</v>
      </c>
      <c r="B4" s="195" t="s">
        <v>10</v>
      </c>
      <c r="C4" s="196"/>
      <c r="D4" s="196"/>
      <c r="E4" s="197"/>
      <c r="F4" s="183" t="s">
        <v>106</v>
      </c>
      <c r="G4" s="183" t="s">
        <v>178</v>
      </c>
      <c r="H4" s="71" t="s">
        <v>126</v>
      </c>
      <c r="I4" s="195" t="s">
        <v>175</v>
      </c>
      <c r="J4" s="198"/>
      <c r="K4" s="199"/>
      <c r="L4" s="191" t="s">
        <v>173</v>
      </c>
    </row>
    <row r="5" spans="1:12" ht="12.75" customHeight="1">
      <c r="A5" s="192"/>
      <c r="B5" s="183" t="s">
        <v>180</v>
      </c>
      <c r="C5" s="183" t="s">
        <v>197</v>
      </c>
      <c r="D5" s="185" t="s">
        <v>182</v>
      </c>
      <c r="E5" s="185" t="s">
        <v>121</v>
      </c>
      <c r="F5" s="189"/>
      <c r="G5" s="187"/>
      <c r="H5" s="185" t="s">
        <v>180</v>
      </c>
      <c r="I5" s="183" t="s">
        <v>96</v>
      </c>
      <c r="J5" s="183" t="s">
        <v>97</v>
      </c>
      <c r="K5" s="183" t="s">
        <v>186</v>
      </c>
      <c r="L5" s="192"/>
    </row>
    <row r="6" spans="1:12" ht="26.25" customHeight="1">
      <c r="A6" s="192"/>
      <c r="B6" s="184"/>
      <c r="C6" s="184"/>
      <c r="D6" s="185"/>
      <c r="E6" s="185"/>
      <c r="F6" s="190"/>
      <c r="G6" s="188"/>
      <c r="H6" s="185"/>
      <c r="I6" s="190"/>
      <c r="J6" s="190"/>
      <c r="K6" s="190"/>
      <c r="L6" s="192"/>
    </row>
    <row r="7" spans="1:12" ht="19.5" customHeight="1">
      <c r="A7" s="58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7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8"/>
      <c r="F8" s="58"/>
      <c r="G8" s="58"/>
      <c r="H8" s="58"/>
      <c r="I8" s="58"/>
      <c r="J8" s="58"/>
      <c r="K8" s="58"/>
      <c r="L8" s="58"/>
    </row>
    <row r="9" spans="1:12" ht="12">
      <c r="A9" s="54" t="s">
        <v>131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7">
        <f>+'[1]CS-Micro'!$AR$547</f>
        <v>-0.233</v>
      </c>
      <c r="K9" s="73">
        <f>+'[1]CS-Micro'!$AR$550</f>
        <v>-1.135</v>
      </c>
      <c r="L9" s="37">
        <f>+F9+G9+H9+I9+J9+K9</f>
        <v>5.892</v>
      </c>
    </row>
    <row r="10" spans="1:12" ht="12">
      <c r="A10" s="54" t="s">
        <v>132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7">
        <f>+'[1]CS-Micro'!$AS$547</f>
        <v>-0.233</v>
      </c>
      <c r="K10" s="73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4" t="s">
        <v>133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7">
        <f>+'[1]CS-Micro'!$AT$547</f>
        <v>-0.233</v>
      </c>
      <c r="K11" s="73">
        <f>+'[1]CS-Micro'!$AT$550</f>
        <v>-1.196</v>
      </c>
      <c r="L11" s="37">
        <f t="shared" si="2"/>
        <v>8.724</v>
      </c>
    </row>
    <row r="12" spans="1:12" ht="12">
      <c r="A12" s="54" t="s">
        <v>134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7">
        <f>+'[1]CS-Micro'!$AU$547</f>
        <v>-0.233</v>
      </c>
      <c r="K12" s="73">
        <f>+'[1]CS-Micro'!$AU$550</f>
        <v>-1.239</v>
      </c>
      <c r="L12" s="37">
        <f t="shared" si="2"/>
        <v>9.11</v>
      </c>
    </row>
    <row r="13" spans="1:12" ht="12">
      <c r="A13" s="54" t="s">
        <v>135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7">
        <f>+'[1]CS-Micro'!$AV$547</f>
        <v>-0.233</v>
      </c>
      <c r="K13" s="73">
        <f>+'[1]CS-Micro'!$AV$550</f>
        <v>-1.548</v>
      </c>
      <c r="L13" s="37">
        <f t="shared" si="2"/>
        <v>13.278</v>
      </c>
    </row>
    <row r="14" spans="1:12" ht="12">
      <c r="A14" s="54" t="s">
        <v>136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7">
        <f>+'[1]CS-Micro'!$AW$547</f>
        <v>-0.233</v>
      </c>
      <c r="K14" s="73">
        <f>+'[1]CS-Micro'!$AW$550</f>
        <v>-1.905</v>
      </c>
      <c r="L14" s="37">
        <f t="shared" si="2"/>
        <v>13.475</v>
      </c>
    </row>
    <row r="15" spans="1:12" ht="12">
      <c r="A15" s="54" t="s">
        <v>137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7">
        <f>+'[1]CS-Micro'!$AX$547</f>
        <v>-0.233</v>
      </c>
      <c r="K15" s="73">
        <f>+'[1]CS-Micro'!$AX$550</f>
        <v>-2.142</v>
      </c>
      <c r="L15" s="37">
        <f t="shared" si="2"/>
        <v>13.704999999999998</v>
      </c>
    </row>
    <row r="16" spans="1:12" ht="12">
      <c r="A16" s="54" t="s">
        <v>138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7">
        <f>+'[1]CS-Micro'!$AY$547</f>
        <v>-0.233</v>
      </c>
      <c r="K16" s="73">
        <f>+'[1]CS-Micro'!$AY$550</f>
        <v>-2.368</v>
      </c>
      <c r="L16" s="37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7"/>
      <c r="F17" s="47"/>
      <c r="G17" s="47"/>
      <c r="H17" s="72"/>
      <c r="I17" s="47"/>
      <c r="J17" s="43"/>
      <c r="K17" s="47"/>
      <c r="L17" s="37"/>
    </row>
    <row r="18" spans="1:12" ht="12">
      <c r="A18" s="54" t="s">
        <v>127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7">
        <f>+'[1]CS-Micro'!$AZ$547</f>
        <v>-0.233</v>
      </c>
      <c r="K18" s="73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4" t="s">
        <v>128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7">
        <f>+'[1]CS-Micro'!$BA$547</f>
        <v>-0.333</v>
      </c>
      <c r="K19" s="73">
        <f>+'[1]CS-Micro'!$BA$550</f>
        <v>-2.636</v>
      </c>
      <c r="L19" s="37">
        <f t="shared" si="4"/>
        <v>18.439000000000004</v>
      </c>
    </row>
    <row r="20" spans="1:12" ht="12">
      <c r="A20" s="54" t="s">
        <v>129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7">
        <f>+'[1]CS-Micro'!$BB$547</f>
        <v>-0.562</v>
      </c>
      <c r="K20" s="73">
        <f>+'[1]CS-Micro'!$BB$550</f>
        <v>-2.636</v>
      </c>
      <c r="L20" s="37">
        <f t="shared" si="4"/>
        <v>19.442999999999998</v>
      </c>
    </row>
    <row r="21" spans="1:12" ht="12">
      <c r="A21" s="54" t="s">
        <v>130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7">
        <f>+'[1]CS-Micro'!$BC$547</f>
        <v>-0.789</v>
      </c>
      <c r="K21" s="73">
        <f>+'[1]CS-Micro'!$BC$550</f>
        <v>-2.636</v>
      </c>
      <c r="L21" s="37">
        <f t="shared" si="4"/>
        <v>19.574</v>
      </c>
    </row>
    <row r="22" spans="1:12" ht="12">
      <c r="A22" s="54" t="s">
        <v>131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7">
        <f>+'[1]CS-Micro'!$BD$547</f>
        <v>-0.984</v>
      </c>
      <c r="K22" s="73">
        <f>+'[1]CS-Micro'!$BD$550</f>
        <v>-2.636</v>
      </c>
      <c r="L22" s="37">
        <f t="shared" si="4"/>
        <v>19.739</v>
      </c>
    </row>
    <row r="23" spans="1:12" ht="12">
      <c r="A23" s="54" t="s">
        <v>132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7">
        <f>+'[1]CS-Micro'!$BE$547</f>
        <v>-1.339</v>
      </c>
      <c r="K23" s="73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7" t="s">
        <v>64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2">
      <c r="A27" s="143" t="s">
        <v>150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1" t="s">
        <v>174</v>
      </c>
      <c r="B29" s="180" t="s">
        <v>126</v>
      </c>
      <c r="C29" s="181"/>
      <c r="D29" s="186"/>
      <c r="E29" s="180" t="s">
        <v>11</v>
      </c>
      <c r="F29" s="181"/>
      <c r="G29" s="182"/>
      <c r="H29" s="141" t="s">
        <v>67</v>
      </c>
      <c r="I29" s="141"/>
      <c r="J29" s="141"/>
      <c r="K29" s="153" t="s">
        <v>9</v>
      </c>
      <c r="L29" s="153" t="s">
        <v>95</v>
      </c>
      <c r="M29" s="153" t="s">
        <v>68</v>
      </c>
    </row>
    <row r="30" spans="1:13" ht="12">
      <c r="A30" s="142"/>
      <c r="B30" s="144" t="s">
        <v>180</v>
      </c>
      <c r="C30" s="144" t="s">
        <v>181</v>
      </c>
      <c r="D30" s="144" t="s">
        <v>121</v>
      </c>
      <c r="E30" s="144" t="s">
        <v>107</v>
      </c>
      <c r="F30" s="144" t="s">
        <v>4</v>
      </c>
      <c r="G30" s="144" t="s">
        <v>108</v>
      </c>
      <c r="H30" s="139" t="s">
        <v>100</v>
      </c>
      <c r="I30" s="193" t="s">
        <v>180</v>
      </c>
      <c r="J30" s="194"/>
      <c r="K30" s="161"/>
      <c r="L30" s="162"/>
      <c r="M30" s="162"/>
    </row>
    <row r="31" spans="1:13" ht="24">
      <c r="A31" s="142"/>
      <c r="B31" s="156"/>
      <c r="C31" s="156"/>
      <c r="D31" s="156"/>
      <c r="E31" s="145"/>
      <c r="F31" s="156"/>
      <c r="G31" s="156"/>
      <c r="H31" s="139"/>
      <c r="I31" s="46" t="s">
        <v>101</v>
      </c>
      <c r="J31" s="46" t="s">
        <v>143</v>
      </c>
      <c r="K31" s="155"/>
      <c r="L31" s="145"/>
      <c r="M31" s="145"/>
    </row>
    <row r="32" spans="1:13" ht="12">
      <c r="A32" s="58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8"/>
      <c r="D33" s="72"/>
      <c r="E33" s="58"/>
      <c r="F33" s="72"/>
      <c r="G33" s="72"/>
      <c r="H33" s="58"/>
      <c r="I33" s="58"/>
      <c r="J33" s="58"/>
      <c r="K33" s="58"/>
      <c r="L33" s="58"/>
      <c r="M33" s="58"/>
    </row>
    <row r="34" spans="1:13" ht="12">
      <c r="A34" s="54" t="s">
        <v>131</v>
      </c>
      <c r="B34" s="72">
        <f>+'[1]CS-Micro'!$AR$88</f>
        <v>0</v>
      </c>
      <c r="C34" s="50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0">
        <f>+'[1]CS-Micro'!$AR$19</f>
        <v>0.619</v>
      </c>
      <c r="J34" s="72">
        <f>+'[1]CS-Micro'!$AR$35</f>
        <v>0</v>
      </c>
      <c r="K34" s="50">
        <f>+'[1]CS-Micro'!$AR$212</f>
        <v>1.079</v>
      </c>
      <c r="L34" s="50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4" t="s">
        <v>132</v>
      </c>
      <c r="B35" s="72">
        <f>+'[1]CS-Micro'!$AS$88</f>
        <v>0</v>
      </c>
      <c r="C35" s="50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0">
        <f>+'[1]CS-Micro'!$AS$11</f>
        <v>0.082</v>
      </c>
      <c r="I35" s="50">
        <f>+'[1]CS-Micro'!$AS$19</f>
        <v>4.426</v>
      </c>
      <c r="J35" s="72">
        <f>+'[1]CS-Micro'!$AS$35</f>
        <v>0</v>
      </c>
      <c r="K35" s="50">
        <f>+'[1]CS-Micro'!$AS$212</f>
        <v>0.781</v>
      </c>
      <c r="L35" s="50">
        <f>+'[1]CS-Micro'!$AS$239</f>
        <v>0.328</v>
      </c>
      <c r="M35" s="73">
        <f t="shared" si="6"/>
        <v>8.724</v>
      </c>
    </row>
    <row r="36" spans="1:13" ht="12">
      <c r="A36" s="54" t="s">
        <v>133</v>
      </c>
      <c r="B36" s="72">
        <f>+'[1]CS-Micro'!$AT$88</f>
        <v>0</v>
      </c>
      <c r="C36" s="50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0">
        <f>+'[1]CS-Micro'!$AT$11</f>
        <v>0.082</v>
      </c>
      <c r="I36" s="50">
        <f>+'[1]CS-Micro'!$AT$19</f>
        <v>4.426</v>
      </c>
      <c r="J36" s="72">
        <f>+'[1]CS-Micro'!$AT$35</f>
        <v>0</v>
      </c>
      <c r="K36" s="50">
        <f>+'[1]CS-Micro'!$AT$212</f>
        <v>0.781</v>
      </c>
      <c r="L36" s="50">
        <f>+'[1]CS-Micro'!$AT$239</f>
        <v>0.328</v>
      </c>
      <c r="M36" s="73">
        <f t="shared" si="6"/>
        <v>8.724</v>
      </c>
    </row>
    <row r="37" spans="1:13" ht="12">
      <c r="A37" s="54" t="s">
        <v>134</v>
      </c>
      <c r="B37" s="72">
        <f>+'[1]CS-Micro'!$AU$88</f>
        <v>0</v>
      </c>
      <c r="C37" s="50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0">
        <f>+'[1]CS-Micro'!$AU$11</f>
        <v>0.14</v>
      </c>
      <c r="I37" s="50">
        <f>+'[1]CS-Micro'!$AU$19</f>
        <v>4.314</v>
      </c>
      <c r="J37" s="72">
        <f>+'[1]CS-Micro'!$AU$35</f>
        <v>0</v>
      </c>
      <c r="K37" s="50">
        <f>+'[1]CS-Micro'!$AU$212</f>
        <v>1.197</v>
      </c>
      <c r="L37" s="50">
        <f>+'[1]CS-Micro'!$AU$239</f>
        <v>0.397</v>
      </c>
      <c r="M37" s="73">
        <f t="shared" si="6"/>
        <v>9.110000000000001</v>
      </c>
    </row>
    <row r="38" spans="1:13" ht="12">
      <c r="A38" s="54" t="s">
        <v>135</v>
      </c>
      <c r="B38" s="72">
        <f>+'[1]CS-Micro'!$AV$88</f>
        <v>0</v>
      </c>
      <c r="C38" s="50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0">
        <f>+'[1]CS-Micro'!$AV$11</f>
        <v>2.527</v>
      </c>
      <c r="I38" s="50">
        <f>+'[1]CS-Micro'!$AV$19</f>
        <v>6</v>
      </c>
      <c r="J38" s="72">
        <f>+'[1]CS-Micro'!$AV$35</f>
        <v>0</v>
      </c>
      <c r="K38" s="50">
        <f>+'[1]CS-Micro'!$AV$212</f>
        <v>1.589</v>
      </c>
      <c r="L38" s="50">
        <f>+'[1]CS-Micro'!$AV$239</f>
        <v>0.572</v>
      </c>
      <c r="M38" s="73">
        <f t="shared" si="6"/>
        <v>13.278</v>
      </c>
    </row>
    <row r="39" spans="1:13" ht="12">
      <c r="A39" s="54" t="s">
        <v>136</v>
      </c>
      <c r="B39" s="72">
        <f>+'[1]CS-Micro'!$AW$88</f>
        <v>0</v>
      </c>
      <c r="C39" s="50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0">
        <f>+'[1]CS-Micro'!$AW$11</f>
        <v>0.137</v>
      </c>
      <c r="I39" s="50">
        <f>+'[1]CS-Micro'!$AW$19</f>
        <v>6.102</v>
      </c>
      <c r="J39" s="72">
        <f>+'[1]CS-Micro'!$AW$35</f>
        <v>0</v>
      </c>
      <c r="K39" s="50">
        <f>+'[1]CS-Micro'!$AW$212</f>
        <v>1.947</v>
      </c>
      <c r="L39" s="50">
        <f>+'[1]CS-Micro'!$AW$239</f>
        <v>0.511</v>
      </c>
      <c r="M39" s="73">
        <f t="shared" si="6"/>
        <v>13.475000000000001</v>
      </c>
    </row>
    <row r="40" spans="1:13" ht="12">
      <c r="A40" s="54" t="s">
        <v>137</v>
      </c>
      <c r="B40" s="72">
        <f>+'[1]CS-Micro'!$AX$88</f>
        <v>0</v>
      </c>
      <c r="C40" s="50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0">
        <f>+'[1]CS-Micro'!$AX$11</f>
        <v>0.085</v>
      </c>
      <c r="I40" s="50">
        <f>+'[1]CS-Micro'!$AX$19</f>
        <v>5.748</v>
      </c>
      <c r="J40" s="72">
        <f>+'[1]CS-Micro'!$AX$35</f>
        <v>0</v>
      </c>
      <c r="K40" s="50">
        <f>+'[1]CS-Micro'!$AX$212</f>
        <v>1.788</v>
      </c>
      <c r="L40" s="50">
        <f>+'[1]CS-Micro'!$AX$239</f>
        <v>0.509</v>
      </c>
      <c r="M40" s="73">
        <f t="shared" si="6"/>
        <v>13.705000000000002</v>
      </c>
    </row>
    <row r="41" spans="1:13" ht="12">
      <c r="A41" s="54" t="s">
        <v>138</v>
      </c>
      <c r="B41" s="72">
        <f>+'[1]CS-Micro'!$AY$88</f>
        <v>0</v>
      </c>
      <c r="C41" s="50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0"/>
      <c r="D42" s="72"/>
      <c r="E42" s="64"/>
      <c r="F42" s="72"/>
      <c r="G42" s="72"/>
      <c r="H42" s="64"/>
      <c r="I42" s="64"/>
      <c r="J42" s="64"/>
      <c r="K42" s="64"/>
      <c r="L42" s="50"/>
      <c r="M42" s="50"/>
    </row>
    <row r="43" spans="1:13" ht="12">
      <c r="A43" s="74" t="s">
        <v>127</v>
      </c>
      <c r="B43" s="72">
        <f>+'[1]CS-Micro'!$AZ$88</f>
        <v>0</v>
      </c>
      <c r="C43" s="50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0">
        <f>+'[1]CS-Micro'!$AZ$11</f>
        <v>0.145</v>
      </c>
      <c r="I43" s="50">
        <f>+'[1]CS-Micro'!$AZ$19</f>
        <v>3.026</v>
      </c>
      <c r="J43" s="72">
        <f>+'[1]CS-Micro'!$AZ$35</f>
        <v>0</v>
      </c>
      <c r="K43" s="50">
        <f>+'[1]CS-Micro'!$AZ$212</f>
        <v>2.12</v>
      </c>
      <c r="L43" s="50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128</v>
      </c>
      <c r="B44" s="72">
        <f>+'[1]CS-Micro'!$BA$88</f>
        <v>0</v>
      </c>
      <c r="C44" s="50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0">
        <f>+'[1]CS-Micro'!$BA$11</f>
        <v>0.245</v>
      </c>
      <c r="I44" s="50">
        <f>+'[1]CS-Micro'!$BA$19</f>
        <v>2.246</v>
      </c>
      <c r="J44" s="72">
        <f>+'[1]CS-Micro'!$BA$35</f>
        <v>0</v>
      </c>
      <c r="K44" s="50">
        <f>+'[1]CS-Micro'!$BA$212</f>
        <v>2.278</v>
      </c>
      <c r="L44" s="50">
        <f>+'[1]CS-Micro'!$BA$239</f>
        <v>0.552</v>
      </c>
      <c r="M44" s="73">
        <f t="shared" si="7"/>
        <v>18.439</v>
      </c>
    </row>
    <row r="45" spans="1:13" ht="12">
      <c r="A45" s="74" t="s">
        <v>129</v>
      </c>
      <c r="B45" s="72">
        <f>+'[1]CS-Micro'!$BB$88</f>
        <v>0</v>
      </c>
      <c r="C45" s="50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0">
        <f>+'[1]CS-Micro'!$BB$11</f>
        <v>0.18</v>
      </c>
      <c r="I45" s="50">
        <f>+'[1]CS-Micro'!$BB$19</f>
        <v>1.191</v>
      </c>
      <c r="J45" s="72">
        <f>+'[1]CS-Micro'!$BB$35</f>
        <v>0</v>
      </c>
      <c r="K45" s="50">
        <f>+'[1]CS-Micro'!$BB$212</f>
        <v>2.385</v>
      </c>
      <c r="L45" s="50">
        <f>+'[1]CS-Micro'!$BB$239</f>
        <v>0.536</v>
      </c>
      <c r="M45" s="73">
        <f t="shared" si="7"/>
        <v>19.442999999999998</v>
      </c>
    </row>
    <row r="46" spans="1:13" ht="12">
      <c r="A46" s="74" t="s">
        <v>130</v>
      </c>
      <c r="B46" s="72">
        <f>+'[1]CS-Micro'!$BC$88</f>
        <v>0</v>
      </c>
      <c r="C46" s="50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0">
        <f>+'[1]CS-Micro'!$BC$11</f>
        <v>0.129</v>
      </c>
      <c r="I46" s="50">
        <f>+'[1]CS-Micro'!$BC$19</f>
        <v>1.518</v>
      </c>
      <c r="J46" s="72">
        <f>+'[1]CS-Micro'!$BC$35</f>
        <v>0</v>
      </c>
      <c r="K46" s="50">
        <f>+'[1]CS-Micro'!$BC$212</f>
        <v>2.458</v>
      </c>
      <c r="L46" s="50">
        <f>+'[1]CS-Micro'!$BC$239</f>
        <v>0.527</v>
      </c>
      <c r="M46" s="73">
        <f t="shared" si="7"/>
        <v>19.573999999999998</v>
      </c>
    </row>
    <row r="47" spans="1:13" ht="12">
      <c r="A47" s="74" t="s">
        <v>131</v>
      </c>
      <c r="B47" s="72">
        <f>+'[1]CS-Micro'!$BD$88</f>
        <v>0</v>
      </c>
      <c r="C47" s="50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3">
        <f t="shared" si="7"/>
        <v>19.739</v>
      </c>
    </row>
    <row r="48" spans="1:13" ht="12">
      <c r="A48" s="74" t="s">
        <v>132</v>
      </c>
      <c r="B48" s="72">
        <f>+'[1]CS-Micro'!$BE$88</f>
        <v>0</v>
      </c>
      <c r="C48" s="50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0">
        <f>+'[1]CS-Micro'!$BE$11</f>
        <v>0.104</v>
      </c>
      <c r="I48" s="50">
        <f>+'[1]CS-Micro'!$BE$19</f>
        <v>6.634</v>
      </c>
      <c r="J48" s="72">
        <f>+'[1]CS-Micro'!$BE$35</f>
        <v>0</v>
      </c>
      <c r="K48" s="50">
        <f>+'[1]CS-Micro'!$BE$212</f>
        <v>2.733</v>
      </c>
      <c r="L48" s="50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177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0" t="s">
        <v>123</v>
      </c>
      <c r="C4" s="131"/>
      <c r="D4" s="131"/>
      <c r="E4" s="131" t="s">
        <v>11</v>
      </c>
      <c r="F4" s="131"/>
      <c r="G4" s="130" t="s">
        <v>126</v>
      </c>
      <c r="H4" s="130"/>
      <c r="I4" s="130"/>
      <c r="J4" s="130"/>
      <c r="K4" s="130"/>
      <c r="L4" s="130"/>
    </row>
    <row r="5" spans="2:12" ht="12.75">
      <c r="B5" s="130" t="s">
        <v>20</v>
      </c>
      <c r="C5" s="131"/>
      <c r="D5" s="130" t="s">
        <v>23</v>
      </c>
      <c r="E5" s="130" t="s">
        <v>148</v>
      </c>
      <c r="F5" s="132"/>
      <c r="G5" s="132"/>
      <c r="I5" s="130" t="s">
        <v>124</v>
      </c>
      <c r="J5" s="130"/>
      <c r="K5" s="130"/>
      <c r="L5" s="130"/>
    </row>
    <row r="6" spans="2:18" ht="51.75" customHeight="1">
      <c r="B6" s="80" t="s">
        <v>21</v>
      </c>
      <c r="C6" s="80" t="s">
        <v>22</v>
      </c>
      <c r="D6" s="130"/>
      <c r="E6" s="80" t="s">
        <v>24</v>
      </c>
      <c r="F6" s="80" t="s">
        <v>176</v>
      </c>
      <c r="G6" s="80" t="s">
        <v>25</v>
      </c>
      <c r="H6" s="83" t="s">
        <v>19</v>
      </c>
      <c r="I6" s="80" t="s">
        <v>197</v>
      </c>
      <c r="J6" s="80" t="s">
        <v>26</v>
      </c>
      <c r="K6" s="80" t="s">
        <v>119</v>
      </c>
      <c r="L6" s="80" t="s">
        <v>120</v>
      </c>
      <c r="M6" s="80" t="s">
        <v>175</v>
      </c>
      <c r="N6" s="80" t="s">
        <v>144</v>
      </c>
      <c r="O6" s="80" t="s">
        <v>139</v>
      </c>
      <c r="P6" s="80" t="s">
        <v>27</v>
      </c>
      <c r="Q6" s="80" t="s">
        <v>95</v>
      </c>
      <c r="R6" s="79" t="s">
        <v>173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O1" s="133" t="s">
        <v>109</v>
      </c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34"/>
    </row>
    <row r="3" ht="12">
      <c r="O3" s="134"/>
    </row>
    <row r="4" spans="1:15" ht="14.25" customHeight="1">
      <c r="A4" s="141" t="s">
        <v>14</v>
      </c>
      <c r="B4" s="141" t="s">
        <v>10</v>
      </c>
      <c r="C4" s="141"/>
      <c r="D4" s="141"/>
      <c r="E4" s="141"/>
      <c r="F4" s="141" t="s">
        <v>126</v>
      </c>
      <c r="G4" s="141"/>
      <c r="H4" s="141"/>
      <c r="I4" s="141" t="s">
        <v>193</v>
      </c>
      <c r="J4" s="141" t="s">
        <v>140</v>
      </c>
      <c r="K4" s="141"/>
      <c r="L4" s="141"/>
      <c r="M4" s="141" t="s">
        <v>173</v>
      </c>
      <c r="O4" s="134"/>
    </row>
    <row r="5" spans="1:15" ht="12">
      <c r="A5" s="141"/>
      <c r="B5" s="144" t="s">
        <v>180</v>
      </c>
      <c r="C5" s="146" t="s">
        <v>197</v>
      </c>
      <c r="D5" s="139" t="s">
        <v>182</v>
      </c>
      <c r="E5" s="139" t="s">
        <v>121</v>
      </c>
      <c r="F5" s="144" t="s">
        <v>180</v>
      </c>
      <c r="G5" s="139" t="s">
        <v>197</v>
      </c>
      <c r="H5" s="139" t="s">
        <v>118</v>
      </c>
      <c r="I5" s="142"/>
      <c r="J5" s="142"/>
      <c r="K5" s="142"/>
      <c r="L5" s="142"/>
      <c r="M5" s="141"/>
      <c r="O5" s="134"/>
    </row>
    <row r="6" spans="1:15" ht="48.75" customHeight="1">
      <c r="A6" s="141"/>
      <c r="B6" s="145"/>
      <c r="C6" s="147"/>
      <c r="D6" s="140"/>
      <c r="E6" s="140"/>
      <c r="F6" s="145"/>
      <c r="G6" s="140"/>
      <c r="H6" s="140"/>
      <c r="I6" s="142"/>
      <c r="J6" s="46" t="s">
        <v>96</v>
      </c>
      <c r="K6" s="46" t="s">
        <v>97</v>
      </c>
      <c r="L6" s="46" t="s">
        <v>186</v>
      </c>
      <c r="M6" s="141"/>
      <c r="O6" s="134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5" t="s">
        <v>42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s="31" customFormat="1" ht="11.25">
      <c r="A73" s="42" t="s">
        <v>156</v>
      </c>
      <c r="B73" s="136" t="s">
        <v>184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ht="12">
      <c r="A74" s="56"/>
    </row>
    <row r="75" ht="12">
      <c r="A75" s="56"/>
    </row>
    <row r="76" ht="12">
      <c r="A76" s="56"/>
    </row>
    <row r="77" ht="12">
      <c r="A77" s="56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ht="12"/>
    <row r="4" spans="1:17" ht="38.25" customHeight="1">
      <c r="A4" s="141" t="s">
        <v>14</v>
      </c>
      <c r="B4" s="141" t="s">
        <v>126</v>
      </c>
      <c r="C4" s="142"/>
      <c r="D4" s="142"/>
      <c r="E4" s="142"/>
      <c r="F4" s="142"/>
      <c r="G4" s="142"/>
      <c r="H4" s="141" t="s">
        <v>13</v>
      </c>
      <c r="I4" s="141"/>
      <c r="J4" s="141"/>
      <c r="K4" s="142"/>
      <c r="L4" s="141" t="s">
        <v>12</v>
      </c>
      <c r="M4" s="141"/>
      <c r="N4" s="142"/>
      <c r="O4" s="153" t="s">
        <v>65</v>
      </c>
      <c r="P4" s="153" t="s">
        <v>103</v>
      </c>
      <c r="Q4" s="141" t="s">
        <v>173</v>
      </c>
    </row>
    <row r="5" spans="1:17" ht="39" customHeight="1">
      <c r="A5" s="141"/>
      <c r="B5" s="146" t="s">
        <v>98</v>
      </c>
      <c r="C5" s="148"/>
      <c r="D5" s="148"/>
      <c r="E5" s="149"/>
      <c r="F5" s="144" t="s">
        <v>99</v>
      </c>
      <c r="G5" s="62"/>
      <c r="H5" s="139" t="s">
        <v>100</v>
      </c>
      <c r="I5" s="139" t="s">
        <v>102</v>
      </c>
      <c r="J5" s="139"/>
      <c r="K5" s="139" t="s">
        <v>121</v>
      </c>
      <c r="L5" s="139" t="s">
        <v>116</v>
      </c>
      <c r="M5" s="139"/>
      <c r="N5" s="46" t="s">
        <v>181</v>
      </c>
      <c r="O5" s="154"/>
      <c r="P5" s="154"/>
      <c r="Q5" s="142"/>
    </row>
    <row r="6" spans="1:17" ht="26.25" customHeight="1">
      <c r="A6" s="141"/>
      <c r="B6" s="150"/>
      <c r="C6" s="151"/>
      <c r="D6" s="151"/>
      <c r="E6" s="152"/>
      <c r="F6" s="145"/>
      <c r="G6" s="46" t="s">
        <v>194</v>
      </c>
      <c r="H6" s="139"/>
      <c r="I6" s="46" t="s">
        <v>101</v>
      </c>
      <c r="J6" s="46" t="s">
        <v>143</v>
      </c>
      <c r="K6" s="139"/>
      <c r="L6" s="46" t="s">
        <v>75</v>
      </c>
      <c r="M6" s="46" t="s">
        <v>117</v>
      </c>
      <c r="N6" s="46" t="s">
        <v>78</v>
      </c>
      <c r="O6" s="155"/>
      <c r="P6" s="155"/>
      <c r="Q6" s="142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5">
        <v>179.313</v>
      </c>
      <c r="S7" s="57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5">
        <v>173.451</v>
      </c>
      <c r="S13" s="57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5">
        <v>177.51299999999998</v>
      </c>
      <c r="S14" s="57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5">
        <v>178.87699999999998</v>
      </c>
      <c r="S15" s="57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5">
        <v>185.884</v>
      </c>
      <c r="S16" s="57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5">
        <v>193.25699999999998</v>
      </c>
      <c r="S17" s="57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5">
        <v>199.60399999999998</v>
      </c>
      <c r="S18" s="57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5">
        <v>211.609</v>
      </c>
      <c r="S19" s="57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5">
        <v>209.953</v>
      </c>
      <c r="S20" s="57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5">
        <v>216.88</v>
      </c>
      <c r="S21" s="57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5">
        <v>213.569</v>
      </c>
      <c r="S22" s="57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5">
        <v>209.50599999999997</v>
      </c>
      <c r="S23" s="57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5">
        <v>209.38799999999998</v>
      </c>
      <c r="S24" s="57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5">
        <v>207.33100000000002</v>
      </c>
      <c r="S26" s="57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5">
        <v>216.51</v>
      </c>
      <c r="S27" s="57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5">
        <v>223.54399999999998</v>
      </c>
      <c r="S28" s="57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5">
        <v>231.01800000000003</v>
      </c>
      <c r="S29" s="57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5">
        <v>230.702</v>
      </c>
      <c r="S30" s="57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5">
        <v>236.502</v>
      </c>
      <c r="S31" s="57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5">
        <v>237.215</v>
      </c>
      <c r="S32" s="57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5">
        <v>227.36700000000002</v>
      </c>
      <c r="S33" s="57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5">
        <v>239.757</v>
      </c>
      <c r="S34" s="57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5">
        <v>242.61</v>
      </c>
      <c r="S35" s="57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5">
        <v>233.594</v>
      </c>
      <c r="S36" s="57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5">
        <v>237.547</v>
      </c>
      <c r="S37" s="57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5">
        <v>234.70400000000004</v>
      </c>
      <c r="S39" s="57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5">
        <v>258.614</v>
      </c>
      <c r="S40" s="57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5">
        <v>261.07399999999996</v>
      </c>
      <c r="S41" s="57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5">
        <v>253.598</v>
      </c>
      <c r="S42" s="57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5">
        <v>256.996</v>
      </c>
      <c r="S43" s="57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5">
        <v>256.996</v>
      </c>
      <c r="S44" s="57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5">
        <v>259.595</v>
      </c>
      <c r="S45" s="57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5">
        <v>264.017</v>
      </c>
      <c r="S46" s="57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5">
        <v>252.375</v>
      </c>
      <c r="S47" s="57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5">
        <v>250.955</v>
      </c>
      <c r="S48" s="57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5">
        <v>247.08700000000002</v>
      </c>
      <c r="S49" s="57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5">
        <v>258.72</v>
      </c>
      <c r="S50" s="57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5">
        <v>270.395</v>
      </c>
      <c r="S52" s="57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5">
        <v>263.65</v>
      </c>
      <c r="S53" s="57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5">
        <v>262.928</v>
      </c>
      <c r="S54" s="57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5">
        <v>262.46</v>
      </c>
      <c r="S55" s="57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5">
        <v>270.025</v>
      </c>
      <c r="S56" s="57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5">
        <v>269.978</v>
      </c>
      <c r="S57" s="57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5">
        <v>277.315</v>
      </c>
      <c r="S58" s="57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5">
        <v>383.562</v>
      </c>
      <c r="S59" s="57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5">
        <v>406.10900000000004</v>
      </c>
      <c r="S60" s="57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5">
        <v>194.009</v>
      </c>
      <c r="S61" s="57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5">
        <v>177.001</v>
      </c>
      <c r="S62" s="57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5">
        <v>186.352</v>
      </c>
      <c r="S63" s="57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5">
        <v>193.999</v>
      </c>
      <c r="S65" s="57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5">
        <v>195.192</v>
      </c>
      <c r="S66" s="57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5">
        <v>194.546</v>
      </c>
      <c r="S67" s="57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5">
        <v>198.323</v>
      </c>
      <c r="S68" s="57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5">
        <v>201.252</v>
      </c>
      <c r="S69" s="57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5">
        <v>205.73299999999998</v>
      </c>
      <c r="S70" s="57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1:17" s="31" customFormat="1" ht="11.25">
      <c r="A73" s="42" t="s">
        <v>156</v>
      </c>
      <c r="B73" s="136" t="s">
        <v>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 s="31" customFormat="1" ht="11.25">
      <c r="A74" s="42" t="s">
        <v>157</v>
      </c>
      <c r="B74" s="136" t="s">
        <v>76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1:17" s="31" customFormat="1" ht="11.25" customHeight="1">
      <c r="A75" s="42" t="s">
        <v>191</v>
      </c>
      <c r="B75" s="136" t="s">
        <v>77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s="31" customFormat="1" ht="11.25">
      <c r="A76" s="42" t="s">
        <v>154</v>
      </c>
      <c r="B76" s="136" t="s">
        <v>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ht="12">
      <c r="A77" s="56"/>
    </row>
    <row r="78" ht="12">
      <c r="A78" s="56"/>
    </row>
    <row r="79" ht="12">
      <c r="A79" s="56"/>
    </row>
    <row r="80" ht="12">
      <c r="A80" s="56"/>
    </row>
    <row r="81" ht="12">
      <c r="A81" s="56"/>
    </row>
    <row r="82" ht="12">
      <c r="A82" s="56"/>
    </row>
    <row r="83" ht="12">
      <c r="A83" s="56"/>
    </row>
    <row r="84" ht="12">
      <c r="A84" s="56"/>
    </row>
    <row r="85" ht="12">
      <c r="A85" s="56"/>
    </row>
    <row r="86" ht="12">
      <c r="A86" s="56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7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1" t="s">
        <v>174</v>
      </c>
      <c r="B4" s="141" t="s">
        <v>10</v>
      </c>
      <c r="C4" s="141"/>
      <c r="D4" s="141"/>
      <c r="E4" s="141"/>
      <c r="F4" s="141"/>
      <c r="G4" s="141"/>
      <c r="H4" s="60" t="s">
        <v>126</v>
      </c>
      <c r="I4" s="141" t="s">
        <v>190</v>
      </c>
      <c r="J4" s="142"/>
      <c r="K4" s="142"/>
      <c r="L4" s="141" t="s">
        <v>173</v>
      </c>
    </row>
    <row r="5" spans="1:12" ht="12.75" customHeight="1">
      <c r="A5" s="142"/>
      <c r="B5" s="144" t="s">
        <v>180</v>
      </c>
      <c r="C5" s="144" t="s">
        <v>197</v>
      </c>
      <c r="D5" s="144" t="s">
        <v>182</v>
      </c>
      <c r="E5" s="139" t="s">
        <v>121</v>
      </c>
      <c r="F5" s="139" t="s">
        <v>177</v>
      </c>
      <c r="G5" s="139" t="s">
        <v>178</v>
      </c>
      <c r="H5" s="144" t="s">
        <v>180</v>
      </c>
      <c r="I5" s="142"/>
      <c r="J5" s="142"/>
      <c r="K5" s="142"/>
      <c r="L5" s="142"/>
    </row>
    <row r="6" spans="1:12" ht="34.5" customHeight="1">
      <c r="A6" s="142"/>
      <c r="B6" s="156"/>
      <c r="C6" s="156"/>
      <c r="D6" s="156"/>
      <c r="E6" s="139"/>
      <c r="F6" s="140"/>
      <c r="G6" s="140"/>
      <c r="H6" s="145"/>
      <c r="I6" s="46" t="s">
        <v>96</v>
      </c>
      <c r="J6" s="46" t="s">
        <v>97</v>
      </c>
      <c r="K6" s="46" t="s">
        <v>186</v>
      </c>
      <c r="L6" s="142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63"/>
      <c r="N72" s="63"/>
      <c r="O72" s="63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7" t="s">
        <v>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58"/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59" t="s">
        <v>109</v>
      </c>
    </row>
    <row r="3" ht="12">
      <c r="O3" s="160"/>
    </row>
    <row r="4" spans="1:15" ht="16.5" customHeight="1">
      <c r="A4" s="141" t="s">
        <v>174</v>
      </c>
      <c r="B4" s="141" t="s">
        <v>126</v>
      </c>
      <c r="C4" s="142"/>
      <c r="D4" s="142"/>
      <c r="E4" s="141" t="s">
        <v>11</v>
      </c>
      <c r="F4" s="142"/>
      <c r="G4" s="142"/>
      <c r="H4" s="141" t="s">
        <v>8</v>
      </c>
      <c r="I4" s="141"/>
      <c r="J4" s="141"/>
      <c r="K4" s="153" t="s">
        <v>9</v>
      </c>
      <c r="L4" s="153" t="s">
        <v>105</v>
      </c>
      <c r="M4" s="141" t="s">
        <v>68</v>
      </c>
      <c r="O4" s="160"/>
    </row>
    <row r="5" spans="1:15" ht="18" customHeight="1">
      <c r="A5" s="142"/>
      <c r="B5" s="144" t="s">
        <v>180</v>
      </c>
      <c r="C5" s="144" t="s">
        <v>181</v>
      </c>
      <c r="D5" s="144" t="s">
        <v>121</v>
      </c>
      <c r="E5" s="144" t="s">
        <v>104</v>
      </c>
      <c r="F5" s="144" t="s">
        <v>4</v>
      </c>
      <c r="G5" s="144" t="s">
        <v>110</v>
      </c>
      <c r="H5" s="139" t="s">
        <v>100</v>
      </c>
      <c r="I5" s="139" t="s">
        <v>180</v>
      </c>
      <c r="J5" s="139"/>
      <c r="K5" s="161"/>
      <c r="L5" s="162"/>
      <c r="M5" s="142"/>
      <c r="O5" s="160"/>
    </row>
    <row r="6" spans="1:15" ht="28.5" customHeight="1">
      <c r="A6" s="142"/>
      <c r="B6" s="156"/>
      <c r="C6" s="156"/>
      <c r="D6" s="156"/>
      <c r="E6" s="156"/>
      <c r="F6" s="156"/>
      <c r="G6" s="156"/>
      <c r="H6" s="139"/>
      <c r="I6" s="46" t="s">
        <v>101</v>
      </c>
      <c r="J6" s="46" t="s">
        <v>143</v>
      </c>
      <c r="K6" s="155"/>
      <c r="L6" s="145"/>
      <c r="M6" s="142"/>
      <c r="O6" s="160"/>
    </row>
    <row r="7" spans="1:15" ht="12">
      <c r="A7" s="52">
        <v>2001</v>
      </c>
      <c r="B7" s="64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4">
        <f>+'[1]CS-MB'!$C$52</f>
        <v>0</v>
      </c>
      <c r="G7" s="64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5">
        <f>+M7-N7</f>
        <v>0</v>
      </c>
    </row>
    <row r="8" spans="1:15" ht="12">
      <c r="A8" s="52">
        <v>2002</v>
      </c>
      <c r="B8" s="64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5"/>
    </row>
    <row r="9" spans="1:15" ht="12">
      <c r="A9" s="52">
        <v>2003</v>
      </c>
      <c r="B9" s="64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4">
        <f t="shared" si="2"/>
        <v>0</v>
      </c>
      <c r="G9" s="64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5"/>
    </row>
    <row r="10" spans="1:15" ht="12">
      <c r="A10" s="52">
        <v>2004</v>
      </c>
      <c r="B10" s="64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4">
        <f t="shared" si="3"/>
        <v>0</v>
      </c>
      <c r="G10" s="64">
        <f t="shared" si="3"/>
        <v>0</v>
      </c>
      <c r="H10" s="50">
        <f t="shared" si="3"/>
        <v>5.189</v>
      </c>
      <c r="I10" s="50">
        <f t="shared" si="3"/>
        <v>2.066</v>
      </c>
      <c r="J10" s="64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5"/>
    </row>
    <row r="11" spans="1:15" ht="12">
      <c r="A11" s="52">
        <v>2005</v>
      </c>
      <c r="B11" s="64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4">
        <f t="shared" si="4"/>
        <v>0</v>
      </c>
      <c r="G11" s="64">
        <f t="shared" si="4"/>
        <v>0</v>
      </c>
      <c r="H11" s="50">
        <f t="shared" si="4"/>
        <v>6.38</v>
      </c>
      <c r="I11" s="50">
        <f t="shared" si="4"/>
        <v>7.897</v>
      </c>
      <c r="J11" s="64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5"/>
    </row>
    <row r="12" spans="1:15" ht="12">
      <c r="A12" s="38">
        <v>2002</v>
      </c>
      <c r="B12" s="64"/>
      <c r="C12" s="50"/>
      <c r="D12" s="50"/>
      <c r="E12" s="50"/>
      <c r="F12" s="64"/>
      <c r="G12" s="64"/>
      <c r="H12" s="50"/>
      <c r="I12" s="50"/>
      <c r="J12" s="50"/>
      <c r="K12" s="50"/>
      <c r="L12" s="50"/>
      <c r="M12" s="50"/>
      <c r="O12" s="65"/>
    </row>
    <row r="13" spans="1:15" ht="12">
      <c r="A13" s="39" t="s">
        <v>127</v>
      </c>
      <c r="B13" s="64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4">
        <f>+'[1]CS-MB'!$D$52</f>
        <v>0</v>
      </c>
      <c r="G13" s="64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5">
        <f aca="true" t="shared" si="5" ref="O13:O24">+M13-N13</f>
        <v>0</v>
      </c>
    </row>
    <row r="14" spans="1:15" ht="12">
      <c r="A14" s="39" t="s">
        <v>128</v>
      </c>
      <c r="B14" s="64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5">
        <f t="shared" si="5"/>
        <v>0</v>
      </c>
    </row>
    <row r="15" spans="1:15" ht="12">
      <c r="A15" s="39" t="s">
        <v>129</v>
      </c>
      <c r="B15" s="64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5">
        <f t="shared" si="5"/>
        <v>0</v>
      </c>
    </row>
    <row r="16" spans="1:15" ht="12">
      <c r="A16" s="39" t="s">
        <v>130</v>
      </c>
      <c r="B16" s="64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5">
        <f t="shared" si="5"/>
        <v>0</v>
      </c>
    </row>
    <row r="17" spans="1:15" ht="12">
      <c r="A17" s="39" t="s">
        <v>131</v>
      </c>
      <c r="B17" s="64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4">
        <f>+'[1]CS-MB'!$H$52</f>
        <v>0</v>
      </c>
      <c r="G17" s="64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5">
        <f t="shared" si="5"/>
        <v>0</v>
      </c>
    </row>
    <row r="18" spans="1:15" ht="12">
      <c r="A18" s="39" t="s">
        <v>132</v>
      </c>
      <c r="B18" s="64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5">
        <f t="shared" si="5"/>
        <v>0</v>
      </c>
    </row>
    <row r="19" spans="1:15" ht="12">
      <c r="A19" s="39" t="s">
        <v>133</v>
      </c>
      <c r="B19" s="64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4">
        <f>+'[1]CS-MB'!$J$52</f>
        <v>0</v>
      </c>
      <c r="G19" s="64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5">
        <f t="shared" si="5"/>
        <v>0</v>
      </c>
    </row>
    <row r="20" spans="1:15" ht="12">
      <c r="A20" s="39" t="s">
        <v>134</v>
      </c>
      <c r="B20" s="64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4">
        <f>+'[1]CS-MB'!$K$52</f>
        <v>0</v>
      </c>
      <c r="G20" s="64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5">
        <f t="shared" si="5"/>
        <v>0</v>
      </c>
    </row>
    <row r="21" spans="1:15" ht="12">
      <c r="A21" s="39" t="s">
        <v>135</v>
      </c>
      <c r="B21" s="64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4">
        <f>+'[1]CS-MB'!$L$52</f>
        <v>0</v>
      </c>
      <c r="G21" s="64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5">
        <f t="shared" si="5"/>
        <v>0</v>
      </c>
    </row>
    <row r="22" spans="1:15" ht="12">
      <c r="A22" s="39" t="s">
        <v>136</v>
      </c>
      <c r="B22" s="64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4">
        <f>+'[1]CS-MB'!$M$52</f>
        <v>0</v>
      </c>
      <c r="G22" s="64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5">
        <f t="shared" si="5"/>
        <v>0</v>
      </c>
    </row>
    <row r="23" spans="1:15" ht="12">
      <c r="A23" s="39" t="s">
        <v>137</v>
      </c>
      <c r="B23" s="64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5">
        <f t="shared" si="5"/>
        <v>0</v>
      </c>
    </row>
    <row r="24" spans="1:15" ht="12">
      <c r="A24" s="39" t="s">
        <v>138</v>
      </c>
      <c r="B24" s="64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5">
        <f t="shared" si="5"/>
        <v>0</v>
      </c>
    </row>
    <row r="25" spans="1:15" ht="12">
      <c r="A25" s="38">
        <v>2003</v>
      </c>
      <c r="B25" s="64"/>
      <c r="C25" s="50"/>
      <c r="D25" s="50"/>
      <c r="E25" s="50"/>
      <c r="F25" s="64"/>
      <c r="G25" s="64"/>
      <c r="H25" s="50"/>
      <c r="I25" s="50"/>
      <c r="J25" s="50"/>
      <c r="K25" s="50"/>
      <c r="L25" s="50"/>
      <c r="M25" s="50"/>
      <c r="O25" s="65"/>
    </row>
    <row r="26" spans="1:15" ht="12">
      <c r="A26" s="39" t="s">
        <v>127</v>
      </c>
      <c r="B26" s="64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4">
        <f>+'[1]CS-MB'!$P$52</f>
        <v>0</v>
      </c>
      <c r="G26" s="64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5">
        <f aca="true" t="shared" si="6" ref="O26:O37">+M26-N26</f>
        <v>0</v>
      </c>
    </row>
    <row r="27" spans="1:15" ht="12">
      <c r="A27" s="39" t="s">
        <v>128</v>
      </c>
      <c r="B27" s="64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5">
        <f t="shared" si="6"/>
        <v>0</v>
      </c>
    </row>
    <row r="28" spans="1:15" ht="12">
      <c r="A28" s="39" t="s">
        <v>129</v>
      </c>
      <c r="B28" s="64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4">
        <f>+'[1]CS-MB'!$R$52</f>
        <v>0</v>
      </c>
      <c r="G28" s="64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5">
        <f t="shared" si="6"/>
        <v>0</v>
      </c>
    </row>
    <row r="29" spans="1:15" ht="12">
      <c r="A29" s="39" t="s">
        <v>130</v>
      </c>
      <c r="B29" s="64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5">
        <f t="shared" si="6"/>
        <v>0</v>
      </c>
    </row>
    <row r="30" spans="1:15" ht="12">
      <c r="A30" s="39" t="s">
        <v>131</v>
      </c>
      <c r="B30" s="64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5">
        <f t="shared" si="6"/>
        <v>0</v>
      </c>
    </row>
    <row r="31" spans="1:15" ht="12">
      <c r="A31" s="39" t="s">
        <v>132</v>
      </c>
      <c r="B31" s="64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5">
        <f t="shared" si="6"/>
        <v>0</v>
      </c>
    </row>
    <row r="32" spans="1:15" ht="12">
      <c r="A32" s="39" t="s">
        <v>133</v>
      </c>
      <c r="B32" s="64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5">
        <f t="shared" si="6"/>
        <v>0</v>
      </c>
    </row>
    <row r="33" spans="1:15" ht="12">
      <c r="A33" s="39" t="s">
        <v>134</v>
      </c>
      <c r="B33" s="64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5">
        <f t="shared" si="6"/>
        <v>0</v>
      </c>
    </row>
    <row r="34" spans="1:15" ht="12">
      <c r="A34" s="39" t="s">
        <v>135</v>
      </c>
      <c r="B34" s="64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5">
        <f t="shared" si="6"/>
        <v>0</v>
      </c>
    </row>
    <row r="35" spans="1:15" ht="12">
      <c r="A35" s="39" t="s">
        <v>136</v>
      </c>
      <c r="B35" s="64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5">
        <f t="shared" si="6"/>
        <v>0</v>
      </c>
    </row>
    <row r="36" spans="1:15" ht="12">
      <c r="A36" s="39" t="s">
        <v>137</v>
      </c>
      <c r="B36" s="64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4">
        <f>+'[1]CS-MB'!$Z$52</f>
        <v>0</v>
      </c>
      <c r="G36" s="64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5">
        <f t="shared" si="6"/>
        <v>0</v>
      </c>
    </row>
    <row r="37" spans="1:15" ht="12">
      <c r="A37" s="39" t="s">
        <v>138</v>
      </c>
      <c r="B37" s="64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4">
        <f>+'[1]CS-MB'!$AA$52</f>
        <v>0</v>
      </c>
      <c r="G37" s="64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5">
        <f t="shared" si="6"/>
        <v>0</v>
      </c>
    </row>
    <row r="38" spans="1:15" ht="12">
      <c r="A38" s="38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0"/>
      <c r="O38" s="65"/>
    </row>
    <row r="39" spans="1:15" ht="12">
      <c r="A39" s="39" t="s">
        <v>127</v>
      </c>
      <c r="B39" s="64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5">
        <f aca="true" t="shared" si="7" ref="O39:O50">+M39-N39</f>
        <v>0</v>
      </c>
    </row>
    <row r="40" spans="1:15" ht="12">
      <c r="A40" s="39" t="s">
        <v>128</v>
      </c>
      <c r="B40" s="64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4">
        <f>+'[1]CS-MB'!$AC$52</f>
        <v>0</v>
      </c>
      <c r="G40" s="64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5">
        <f t="shared" si="7"/>
        <v>0</v>
      </c>
    </row>
    <row r="41" spans="1:15" ht="12">
      <c r="A41" s="39" t="s">
        <v>129</v>
      </c>
      <c r="B41" s="64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5">
        <f t="shared" si="7"/>
        <v>0</v>
      </c>
    </row>
    <row r="42" spans="1:15" ht="12">
      <c r="A42" s="39" t="s">
        <v>130</v>
      </c>
      <c r="B42" s="64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5">
        <f t="shared" si="7"/>
        <v>0</v>
      </c>
    </row>
    <row r="43" spans="1:15" ht="12">
      <c r="A43" s="39" t="s">
        <v>131</v>
      </c>
      <c r="B43" s="64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4">
        <f>+'[1]CS-MB'!$AF$52</f>
        <v>0</v>
      </c>
      <c r="G43" s="64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5">
        <f t="shared" si="7"/>
        <v>0</v>
      </c>
    </row>
    <row r="44" spans="1:15" ht="12">
      <c r="A44" s="39" t="s">
        <v>132</v>
      </c>
      <c r="B44" s="64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4">
        <f>+'[1]CS-MB'!$AG$52</f>
        <v>0</v>
      </c>
      <c r="G44" s="64">
        <f>+'[1]CS-MB'!$AG$64</f>
        <v>0</v>
      </c>
      <c r="H44" s="50">
        <f>+'[1]CS-MB'!$AG$11</f>
        <v>5.678</v>
      </c>
      <c r="I44" s="50">
        <f>+'[1]CS-MB'!$AG$15</f>
        <v>0.911</v>
      </c>
      <c r="J44" s="64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5">
        <f t="shared" si="7"/>
        <v>0</v>
      </c>
    </row>
    <row r="45" spans="1:15" ht="12">
      <c r="A45" s="39" t="s">
        <v>133</v>
      </c>
      <c r="B45" s="64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4">
        <f>+'[1]CS-MB'!$AH$52</f>
        <v>0</v>
      </c>
      <c r="G45" s="64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5">
        <f t="shared" si="7"/>
        <v>0</v>
      </c>
    </row>
    <row r="46" spans="1:15" ht="12">
      <c r="A46" s="39" t="s">
        <v>134</v>
      </c>
      <c r="B46" s="64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4">
        <f>+'[1]CS-MB'!$AI$52</f>
        <v>0</v>
      </c>
      <c r="G46" s="64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5">
        <f t="shared" si="7"/>
        <v>0</v>
      </c>
    </row>
    <row r="47" spans="1:15" ht="12">
      <c r="A47" s="39" t="s">
        <v>135</v>
      </c>
      <c r="B47" s="64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4">
        <f>+'[1]CS-MB'!$AJ$52</f>
        <v>0</v>
      </c>
      <c r="G47" s="64">
        <f>+'[1]CS-MB'!$AJ$64</f>
        <v>0</v>
      </c>
      <c r="H47" s="50">
        <f>+'[1]CS-MB'!$AJ$11</f>
        <v>10.416</v>
      </c>
      <c r="I47" s="50">
        <f>+'[1]CS-MB'!$AJ$15</f>
        <v>1.605</v>
      </c>
      <c r="J47" s="64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5">
        <f t="shared" si="7"/>
        <v>0</v>
      </c>
    </row>
    <row r="48" spans="1:15" ht="12">
      <c r="A48" s="39" t="s">
        <v>136</v>
      </c>
      <c r="B48" s="64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5">
        <f t="shared" si="7"/>
        <v>0</v>
      </c>
    </row>
    <row r="49" spans="1:15" ht="12">
      <c r="A49" s="39" t="s">
        <v>137</v>
      </c>
      <c r="B49" s="64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4">
        <f>+'[1]CS-MB'!$AL$52</f>
        <v>0</v>
      </c>
      <c r="G49" s="64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5">
        <f t="shared" si="7"/>
        <v>0</v>
      </c>
    </row>
    <row r="50" spans="1:15" ht="12">
      <c r="A50" s="39" t="s">
        <v>138</v>
      </c>
      <c r="B50" s="64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4">
        <f>+'[1]CS-MB'!$AM$52</f>
        <v>0</v>
      </c>
      <c r="G50" s="64">
        <f>+'[1]CS-MB'!$AM$64</f>
        <v>0</v>
      </c>
      <c r="H50" s="50">
        <f>+'[1]CS-MB'!$AM$11</f>
        <v>5.189</v>
      </c>
      <c r="I50" s="50">
        <f>+'[1]CS-MB'!$AM$15</f>
        <v>2.066</v>
      </c>
      <c r="J50" s="64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5">
        <f t="shared" si="7"/>
        <v>0</v>
      </c>
    </row>
    <row r="51" spans="1:15" ht="12">
      <c r="A51" s="38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0"/>
      <c r="O51" s="65"/>
    </row>
    <row r="52" spans="1:15" ht="12">
      <c r="A52" s="39" t="s">
        <v>127</v>
      </c>
      <c r="B52" s="64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4">
        <f>+'[1]CS-MB'!$AN$52</f>
        <v>0</v>
      </c>
      <c r="G52" s="64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5">
        <f aca="true" t="shared" si="8" ref="O52:O63">+M52-N52</f>
        <v>0</v>
      </c>
    </row>
    <row r="53" spans="1:15" ht="12">
      <c r="A53" s="39" t="s">
        <v>128</v>
      </c>
      <c r="B53" s="64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4">
        <f>+'[1]CS-MB'!$AO$52</f>
        <v>0</v>
      </c>
      <c r="G53" s="64">
        <f>+'[1]CS-MB'!$AO$64</f>
        <v>0</v>
      </c>
      <c r="H53" s="50">
        <f>+'[1]CS-MB'!$AO$11</f>
        <v>4.804</v>
      </c>
      <c r="I53" s="50">
        <f>+'[1]CS-MB'!$AO$15</f>
        <v>2.212</v>
      </c>
      <c r="J53" s="64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5">
        <f t="shared" si="8"/>
        <v>0</v>
      </c>
    </row>
    <row r="54" spans="1:15" ht="12">
      <c r="A54" s="39" t="s">
        <v>129</v>
      </c>
      <c r="B54" s="64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4">
        <f>+'[1]CS-MB'!$AP$52</f>
        <v>0</v>
      </c>
      <c r="G54" s="64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5">
        <f t="shared" si="8"/>
        <v>0</v>
      </c>
    </row>
    <row r="55" spans="1:15" ht="12">
      <c r="A55" s="39" t="s">
        <v>130</v>
      </c>
      <c r="B55" s="64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4">
        <f>+'[1]CS-MB'!$AQ$52</f>
        <v>0</v>
      </c>
      <c r="G55" s="64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5">
        <f t="shared" si="8"/>
        <v>0</v>
      </c>
    </row>
    <row r="56" spans="1:15" ht="12">
      <c r="A56" s="39" t="s">
        <v>131</v>
      </c>
      <c r="B56" s="64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4">
        <f>+'[1]CS-MB'!$AR$52</f>
        <v>0</v>
      </c>
      <c r="G56" s="64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5">
        <f t="shared" si="8"/>
        <v>0</v>
      </c>
    </row>
    <row r="57" spans="1:15" ht="12">
      <c r="A57" s="39" t="s">
        <v>132</v>
      </c>
      <c r="B57" s="64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4">
        <f>+'[1]CS-MB'!$AS$52</f>
        <v>0</v>
      </c>
      <c r="G57" s="64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5">
        <f t="shared" si="8"/>
        <v>0</v>
      </c>
    </row>
    <row r="58" spans="1:15" ht="12">
      <c r="A58" s="39" t="s">
        <v>133</v>
      </c>
      <c r="B58" s="64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4">
        <f>+'[1]CS-MB'!$AT$52</f>
        <v>0</v>
      </c>
      <c r="G58" s="64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5">
        <f t="shared" si="8"/>
        <v>0</v>
      </c>
    </row>
    <row r="59" spans="1:15" ht="12">
      <c r="A59" s="39" t="s">
        <v>134</v>
      </c>
      <c r="B59" s="64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4">
        <f>+'[1]CS-MB'!$AU$52</f>
        <v>0</v>
      </c>
      <c r="G59" s="64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5">
        <f t="shared" si="8"/>
        <v>0</v>
      </c>
    </row>
    <row r="60" spans="1:15" ht="12">
      <c r="A60" s="39" t="s">
        <v>135</v>
      </c>
      <c r="B60" s="64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4">
        <f>+'[1]CS-MB'!$AV$52</f>
        <v>0</v>
      </c>
      <c r="G60" s="64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5">
        <f t="shared" si="8"/>
        <v>0</v>
      </c>
    </row>
    <row r="61" spans="1:15" ht="12">
      <c r="A61" s="39" t="s">
        <v>136</v>
      </c>
      <c r="B61" s="64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4">
        <f>+'[1]CS-MB'!$AW$52</f>
        <v>0</v>
      </c>
      <c r="G61" s="64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5">
        <f t="shared" si="8"/>
        <v>0</v>
      </c>
    </row>
    <row r="62" spans="1:15" ht="12">
      <c r="A62" s="39" t="s">
        <v>137</v>
      </c>
      <c r="B62" s="64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4">
        <f>+'[1]CS-MB'!$AX$52</f>
        <v>0</v>
      </c>
      <c r="G62" s="64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5">
        <f t="shared" si="8"/>
        <v>0</v>
      </c>
    </row>
    <row r="63" spans="1:15" ht="12">
      <c r="A63" s="39" t="s">
        <v>138</v>
      </c>
      <c r="B63" s="64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4">
        <f>+'[1]CS-MB'!$AY$52</f>
        <v>0</v>
      </c>
      <c r="G63" s="64">
        <f>+'[1]CS-MB'!$AY$64</f>
        <v>0</v>
      </c>
      <c r="H63" s="50">
        <f>+'[1]CS-MB'!$AY$11</f>
        <v>6.38</v>
      </c>
      <c r="I63" s="50">
        <f>+'[1]CS-MB'!$AY$15</f>
        <v>7.897</v>
      </c>
      <c r="J63" s="64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5">
        <f t="shared" si="8"/>
        <v>0</v>
      </c>
    </row>
    <row r="64" spans="1:15" ht="12">
      <c r="A64" s="38">
        <v>2006</v>
      </c>
      <c r="B64" s="64"/>
      <c r="C64" s="50"/>
      <c r="D64" s="50"/>
      <c r="E64" s="50"/>
      <c r="F64" s="64"/>
      <c r="G64" s="64"/>
      <c r="H64" s="50"/>
      <c r="I64" s="50"/>
      <c r="J64" s="64"/>
      <c r="K64" s="50"/>
      <c r="L64" s="50"/>
      <c r="M64" s="50"/>
      <c r="O64" s="65"/>
    </row>
    <row r="65" spans="1:15" ht="12">
      <c r="A65" s="39" t="s">
        <v>127</v>
      </c>
      <c r="B65" s="64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4">
        <f>+'[1]CS-MB'!$AZ$52</f>
        <v>0</v>
      </c>
      <c r="G65" s="64">
        <f>+'[1]CS-MB'!$AZ$64</f>
        <v>0</v>
      </c>
      <c r="H65" s="50">
        <f>+'[1]CS-MB'!$AZ$11</f>
        <v>7.651</v>
      </c>
      <c r="I65" s="50">
        <f>+'[1]CS-MB'!$AZ$15</f>
        <v>5.732</v>
      </c>
      <c r="J65" s="64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5">
        <f aca="true" t="shared" si="10" ref="O65:O70">+M65-N65</f>
        <v>0</v>
      </c>
    </row>
    <row r="66" spans="1:15" ht="12">
      <c r="A66" s="39" t="s">
        <v>128</v>
      </c>
      <c r="B66" s="64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4">
        <f>+'[1]CS-MB'!$BA$64</f>
        <v>0</v>
      </c>
      <c r="H66" s="50">
        <f>+'[1]CS-MB'!$BA$11</f>
        <v>7.923</v>
      </c>
      <c r="I66" s="50">
        <f>+'[1]CS-MB'!$BA$15</f>
        <v>3.499</v>
      </c>
      <c r="J66" s="64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5">
        <f t="shared" si="10"/>
        <v>0</v>
      </c>
    </row>
    <row r="67" spans="1:15" ht="12">
      <c r="A67" s="39" t="s">
        <v>129</v>
      </c>
      <c r="B67" s="64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4">
        <f>+'[1]CS-MB'!$BB$64</f>
        <v>0</v>
      </c>
      <c r="H67" s="64">
        <f>+'[1]CS-MB'!$BB$11</f>
        <v>0.007</v>
      </c>
      <c r="I67" s="50">
        <f>+'[1]CS-MB'!$BB$15</f>
        <v>10.445</v>
      </c>
      <c r="J67" s="64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5">
        <f t="shared" si="10"/>
        <v>0</v>
      </c>
    </row>
    <row r="68" spans="1:15" ht="12">
      <c r="A68" s="39" t="s">
        <v>130</v>
      </c>
      <c r="B68" s="64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4">
        <f>+'[1]CS-MB'!$BC$64</f>
        <v>0</v>
      </c>
      <c r="H68" s="64">
        <f>+'[1]CS-MB'!$BC$11</f>
        <v>0.007</v>
      </c>
      <c r="I68" s="50">
        <f>+'[1]CS-MB'!$BC$15</f>
        <v>5.873</v>
      </c>
      <c r="J68" s="64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5">
        <f t="shared" si="10"/>
        <v>0</v>
      </c>
    </row>
    <row r="69" spans="1:15" ht="12">
      <c r="A69" s="39" t="s">
        <v>131</v>
      </c>
      <c r="B69" s="64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4">
        <f>+'[1]CS-MB'!$BD$64</f>
        <v>0</v>
      </c>
      <c r="H69" s="64">
        <f>+'[1]CS-MB'!$BD$11</f>
        <v>0.007</v>
      </c>
      <c r="I69" s="50">
        <f>+'[1]CS-MB'!$BD$15</f>
        <v>18.638</v>
      </c>
      <c r="J69" s="64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5">
        <f t="shared" si="10"/>
        <v>0</v>
      </c>
    </row>
    <row r="70" spans="1:15" s="29" customFormat="1" ht="12">
      <c r="A70" s="66" t="s">
        <v>132</v>
      </c>
      <c r="B70" s="64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4">
        <f>+'[1]CS-MB'!$BE$64</f>
        <v>0</v>
      </c>
      <c r="H70" s="64">
        <f>+'[1]CS-MB'!$BE$11</f>
        <v>0.011</v>
      </c>
      <c r="I70" s="50">
        <f>+'[1]CS-MB'!$BE$15</f>
        <v>17.07</v>
      </c>
      <c r="J70" s="64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1" customFormat="1" ht="12.75" customHeight="1">
      <c r="A72" s="42" t="s">
        <v>155</v>
      </c>
      <c r="B72" s="157" t="s">
        <v>185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7" t="s">
        <v>61</v>
      </c>
      <c r="B1" s="164"/>
      <c r="C1" s="164"/>
      <c r="D1" s="164"/>
      <c r="E1" s="164"/>
      <c r="F1" s="164"/>
      <c r="G1" s="164"/>
      <c r="H1" s="164"/>
      <c r="I1" s="164"/>
    </row>
    <row r="2" spans="1:9" s="44" customFormat="1" ht="12">
      <c r="A2" s="143" t="s">
        <v>150</v>
      </c>
      <c r="B2" s="165"/>
      <c r="C2" s="165"/>
      <c r="D2" s="165"/>
      <c r="E2" s="165"/>
      <c r="F2" s="165"/>
      <c r="G2" s="165"/>
      <c r="H2" s="165"/>
      <c r="I2" s="165"/>
    </row>
    <row r="3" spans="2:9" s="44" customFormat="1" ht="12">
      <c r="B3" s="61"/>
      <c r="C3" s="61"/>
      <c r="D3" s="61"/>
      <c r="E3" s="61"/>
      <c r="F3" s="61"/>
      <c r="G3" s="61"/>
      <c r="H3" s="61"/>
      <c r="I3" s="61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8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8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8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8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8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9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4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4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4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4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4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4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4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4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4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4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4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4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9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4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4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4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4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4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4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4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4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4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4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4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4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9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4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4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4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4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4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4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4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4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4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4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4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4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9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4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4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4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4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4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4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4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4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4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4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4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4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9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4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4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4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4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4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4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4"/>
    </row>
    <row r="71" spans="1:9" s="44" customFormat="1" ht="12">
      <c r="A71" s="137" t="s">
        <v>62</v>
      </c>
      <c r="B71" s="164"/>
      <c r="C71" s="164"/>
      <c r="D71" s="164"/>
      <c r="E71" s="164"/>
      <c r="F71" s="164"/>
      <c r="G71" s="164"/>
      <c r="H71" s="164"/>
      <c r="I71" s="164"/>
    </row>
    <row r="72" spans="1:9" s="44" customFormat="1" ht="12">
      <c r="A72" s="143" t="s">
        <v>150</v>
      </c>
      <c r="B72" s="165"/>
      <c r="C72" s="165"/>
      <c r="D72" s="165"/>
      <c r="E72" s="165"/>
      <c r="F72" s="165"/>
      <c r="G72" s="165"/>
      <c r="H72" s="165"/>
      <c r="I72" s="165"/>
    </row>
    <row r="73" spans="2:9" s="44" customFormat="1" ht="12">
      <c r="B73" s="61"/>
      <c r="C73" s="61"/>
      <c r="D73" s="61"/>
      <c r="E73" s="61"/>
      <c r="F73" s="61"/>
      <c r="G73" s="61"/>
      <c r="H73" s="61"/>
      <c r="I73" s="61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8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8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8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8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8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9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4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4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4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4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4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4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4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4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4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4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4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4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9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4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4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4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4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4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4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4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4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4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4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4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4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9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4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4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4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4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4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4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4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4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4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4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4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4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9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4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4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4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4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4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4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4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4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4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4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4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4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9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4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4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4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4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4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4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0"/>
    </row>
    <row r="141" spans="1:9" ht="12">
      <c r="A141" s="56" t="s">
        <v>155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showGridLines="0" tabSelected="1" view="pageBreakPreview" zoomScaleNormal="75" zoomScaleSheetLayoutView="100" zoomScalePageLayoutView="0" workbookViewId="0" topLeftCell="A64">
      <selection activeCell="C19" sqref="C19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0" customWidth="1"/>
    <col min="11" max="11" width="11.7109375" style="32" customWidth="1"/>
    <col min="12" max="12" width="11.8515625" style="32" customWidth="1"/>
    <col min="13" max="13" width="11.7109375" style="87" customWidth="1"/>
    <col min="14" max="14" width="13.8515625" style="76" customWidth="1"/>
    <col min="15" max="15" width="6.8515625" style="76" customWidth="1"/>
    <col min="16" max="16384" width="9.140625" style="76" customWidth="1"/>
  </cols>
  <sheetData>
    <row r="1" spans="1:15" ht="12.75">
      <c r="A1" s="96"/>
      <c r="B1" s="96"/>
      <c r="C1" s="93"/>
      <c r="D1" s="93"/>
      <c r="E1" s="93"/>
      <c r="F1" s="93"/>
      <c r="G1" s="93"/>
      <c r="H1" s="93"/>
      <c r="I1" s="93"/>
      <c r="J1" s="102"/>
      <c r="K1" s="93"/>
      <c r="L1" s="93"/>
      <c r="O1" s="99"/>
    </row>
    <row r="2" spans="1:12" ht="12.75">
      <c r="A2" s="176" t="s">
        <v>15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2.75">
      <c r="A3" s="176" t="s">
        <v>150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.75">
      <c r="A4" s="89"/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 ht="40.5" customHeight="1">
      <c r="A5" s="168" t="s">
        <v>14</v>
      </c>
      <c r="B5" s="167" t="s">
        <v>183</v>
      </c>
      <c r="C5" s="170" t="s">
        <v>206</v>
      </c>
      <c r="D5" s="171"/>
      <c r="E5" s="172" t="s">
        <v>17</v>
      </c>
      <c r="F5" s="178" t="s">
        <v>207</v>
      </c>
      <c r="G5" s="170" t="s">
        <v>126</v>
      </c>
      <c r="H5" s="167" t="s">
        <v>139</v>
      </c>
      <c r="I5" s="167" t="s">
        <v>18</v>
      </c>
      <c r="J5" s="167" t="s">
        <v>178</v>
      </c>
      <c r="K5" s="167" t="s">
        <v>175</v>
      </c>
      <c r="L5" s="167" t="s">
        <v>173</v>
      </c>
    </row>
    <row r="6" spans="1:12" ht="70.5" customHeight="1">
      <c r="A6" s="169"/>
      <c r="B6" s="169"/>
      <c r="C6" s="116" t="s">
        <v>205</v>
      </c>
      <c r="D6" s="117" t="s">
        <v>208</v>
      </c>
      <c r="E6" s="173"/>
      <c r="F6" s="179"/>
      <c r="G6" s="174" t="s">
        <v>126</v>
      </c>
      <c r="H6" s="169"/>
      <c r="I6" s="169"/>
      <c r="J6" s="168"/>
      <c r="K6" s="168"/>
      <c r="L6" s="169"/>
    </row>
    <row r="7" spans="1:14" ht="12" customHeight="1">
      <c r="A7" s="119">
        <v>2009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00">
        <v>8.490022</v>
      </c>
      <c r="K7" s="100">
        <v>37.998272</v>
      </c>
      <c r="L7" s="100">
        <v>46.488293999999996</v>
      </c>
      <c r="M7" s="87" t="s">
        <v>212</v>
      </c>
      <c r="N7" s="77"/>
    </row>
    <row r="8" spans="1:14" ht="12" customHeight="1">
      <c r="A8" s="119">
        <v>2010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00">
        <v>7.697436</v>
      </c>
      <c r="K8" s="100">
        <v>51.754767</v>
      </c>
      <c r="L8" s="100">
        <v>59.481981000000005</v>
      </c>
      <c r="N8" s="77"/>
    </row>
    <row r="9" spans="1:14" ht="12" customHeight="1">
      <c r="A9" s="119">
        <v>2011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00">
        <v>5.758371</v>
      </c>
      <c r="K9" s="100">
        <v>41.07002699999999</v>
      </c>
      <c r="L9" s="100">
        <v>46.82839799999999</v>
      </c>
      <c r="N9" s="77"/>
    </row>
    <row r="10" spans="1:14" ht="12" customHeight="1">
      <c r="A10" s="119">
        <v>2012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00">
        <v>7.372300000000001</v>
      </c>
      <c r="K10" s="100">
        <v>40.463300000000004</v>
      </c>
      <c r="L10" s="100">
        <v>47.83560000000001</v>
      </c>
      <c r="N10" s="77"/>
    </row>
    <row r="11" spans="1:14" ht="12" customHeight="1">
      <c r="A11" s="119">
        <v>2013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00">
        <v>9.507607</v>
      </c>
      <c r="K11" s="100">
        <v>46.857679</v>
      </c>
      <c r="L11" s="100">
        <v>56.365286</v>
      </c>
      <c r="N11" s="77"/>
    </row>
    <row r="12" spans="1:14" ht="12" customHeight="1">
      <c r="A12" s="119">
        <v>2014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0">
        <v>8.266277</v>
      </c>
      <c r="K12" s="100">
        <v>26.577176</v>
      </c>
      <c r="L12" s="100">
        <v>34.843453000000004</v>
      </c>
      <c r="N12" s="77"/>
    </row>
    <row r="13" spans="1:14" ht="12" customHeight="1">
      <c r="A13" s="119">
        <v>2015</v>
      </c>
      <c r="B13" s="101">
        <v>1.3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0">
        <v>11.2</v>
      </c>
      <c r="K13" s="100">
        <v>23.7</v>
      </c>
      <c r="L13" s="100">
        <v>36.1</v>
      </c>
      <c r="N13" s="77"/>
    </row>
    <row r="14" spans="1:14" ht="12" customHeight="1">
      <c r="A14" s="119">
        <v>2016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0">
        <v>13.204119</v>
      </c>
      <c r="K14" s="100">
        <v>29.742599000000002</v>
      </c>
      <c r="L14" s="100">
        <v>42.946718000000004</v>
      </c>
      <c r="N14" s="77"/>
    </row>
    <row r="15" spans="1:14" ht="12" customHeight="1">
      <c r="A15" s="119">
        <v>2017</v>
      </c>
      <c r="B15" s="92">
        <v>5.2E-05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00">
        <v>15.014919</v>
      </c>
      <c r="K15" s="100">
        <v>33.364091</v>
      </c>
      <c r="L15" s="100">
        <v>48.379062000000005</v>
      </c>
      <c r="N15" s="77"/>
    </row>
    <row r="16" spans="1:14" ht="12" customHeight="1">
      <c r="A16" s="119">
        <v>2018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00">
        <v>5.3386000000000005</v>
      </c>
      <c r="K16" s="100">
        <v>33.73640000000001</v>
      </c>
      <c r="L16" s="100">
        <v>39.07500000000001</v>
      </c>
      <c r="N16" s="77"/>
    </row>
    <row r="17" spans="1:14" ht="12" customHeight="1">
      <c r="A17" s="119">
        <v>2019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00">
        <v>11.1</v>
      </c>
      <c r="K17" s="100">
        <v>7</v>
      </c>
      <c r="L17" s="100">
        <v>18.1</v>
      </c>
      <c r="N17" s="77"/>
    </row>
    <row r="18" spans="1:14" s="104" customFormat="1" ht="16.5" customHeight="1">
      <c r="A18" s="119" t="s">
        <v>217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101">
        <v>6.1863</v>
      </c>
      <c r="K18" s="101">
        <v>14.946100000000003</v>
      </c>
      <c r="L18" s="100">
        <v>21.132400000000004</v>
      </c>
      <c r="M18" s="88"/>
      <c r="N18" s="103"/>
    </row>
    <row r="19" spans="1:15" ht="12" customHeight="1">
      <c r="A19" s="94">
        <v>2009</v>
      </c>
      <c r="B19" s="92"/>
      <c r="C19" s="92"/>
      <c r="D19" s="100"/>
      <c r="E19" s="92"/>
      <c r="F19" s="92"/>
      <c r="G19" s="92"/>
      <c r="H19" s="92"/>
      <c r="I19" s="92"/>
      <c r="J19" s="92"/>
      <c r="K19" s="100"/>
      <c r="L19" s="100"/>
      <c r="N19" s="77"/>
      <c r="O19" s="77"/>
    </row>
    <row r="20" spans="1:15" ht="12" customHeight="1">
      <c r="A20" s="95" t="s">
        <v>132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00">
        <v>8.47469898</v>
      </c>
      <c r="K20" s="100">
        <v>35.08152045</v>
      </c>
      <c r="L20" s="100">
        <v>43.55621943</v>
      </c>
      <c r="N20" s="77"/>
      <c r="O20" s="77"/>
    </row>
    <row r="21" spans="1:15" ht="12" customHeight="1">
      <c r="A21" s="95" t="s">
        <v>135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00">
        <v>5.870744</v>
      </c>
      <c r="K21" s="100">
        <v>39.337073</v>
      </c>
      <c r="L21" s="100">
        <v>45.207817</v>
      </c>
      <c r="N21" s="77"/>
      <c r="O21" s="77"/>
    </row>
    <row r="22" spans="1:15" ht="12" customHeight="1">
      <c r="A22" s="95" t="s">
        <v>138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00">
        <v>8.490022</v>
      </c>
      <c r="K22" s="100">
        <v>37.998272</v>
      </c>
      <c r="L22" s="100">
        <v>46.488293999999996</v>
      </c>
      <c r="N22" s="77"/>
      <c r="O22" s="77"/>
    </row>
    <row r="23" spans="1:15" ht="12" customHeight="1">
      <c r="A23" s="94">
        <v>2010</v>
      </c>
      <c r="B23" s="92"/>
      <c r="C23" s="92"/>
      <c r="D23" s="92"/>
      <c r="E23" s="92"/>
      <c r="F23" s="92"/>
      <c r="G23" s="92"/>
      <c r="H23" s="92"/>
      <c r="I23" s="92"/>
      <c r="J23" s="92"/>
      <c r="K23" s="100"/>
      <c r="L23" s="100"/>
      <c r="N23" s="77"/>
      <c r="O23" s="77"/>
    </row>
    <row r="24" spans="1:15" ht="12" customHeight="1">
      <c r="A24" s="98" t="s">
        <v>129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2">
        <v>0</v>
      </c>
      <c r="J24" s="100">
        <v>6.885940999999997</v>
      </c>
      <c r="K24" s="100">
        <v>42.171221</v>
      </c>
      <c r="L24" s="100">
        <v>49.057162</v>
      </c>
      <c r="N24" s="77"/>
      <c r="O24" s="77"/>
    </row>
    <row r="25" spans="1:15" ht="12" customHeight="1">
      <c r="A25" s="98" t="s">
        <v>132</v>
      </c>
      <c r="B25" s="100">
        <v>0.77808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2">
        <v>0</v>
      </c>
      <c r="J25" s="100">
        <v>7.715351000000001</v>
      </c>
      <c r="K25" s="100">
        <v>41.698837000000005</v>
      </c>
      <c r="L25" s="100">
        <v>50.192268000000006</v>
      </c>
      <c r="N25" s="77"/>
      <c r="O25" s="77"/>
    </row>
    <row r="26" spans="1:15" ht="12" customHeight="1">
      <c r="A26" s="98" t="s">
        <v>135</v>
      </c>
      <c r="B26" s="100">
        <v>0.874264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2">
        <v>0</v>
      </c>
      <c r="J26" s="100">
        <v>3.7860130000000005</v>
      </c>
      <c r="K26" s="100">
        <v>51.257335999999995</v>
      </c>
      <c r="L26" s="100">
        <v>55.917612999999996</v>
      </c>
      <c r="N26" s="77"/>
      <c r="O26" s="77"/>
    </row>
    <row r="27" spans="1:15" ht="12" customHeight="1">
      <c r="A27" s="98" t="s">
        <v>138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2">
        <v>0</v>
      </c>
      <c r="J27" s="100">
        <v>7.697436</v>
      </c>
      <c r="K27" s="100">
        <v>51.754767</v>
      </c>
      <c r="L27" s="100">
        <v>59.481981000000005</v>
      </c>
      <c r="N27" s="77"/>
      <c r="O27" s="77"/>
    </row>
    <row r="28" spans="1:15" ht="12" customHeight="1">
      <c r="A28" s="94">
        <v>2011</v>
      </c>
      <c r="B28" s="100"/>
      <c r="C28" s="100"/>
      <c r="D28" s="100"/>
      <c r="E28" s="100"/>
      <c r="F28" s="100"/>
      <c r="G28" s="100"/>
      <c r="H28" s="100"/>
      <c r="I28" s="92">
        <v>0</v>
      </c>
      <c r="J28" s="100"/>
      <c r="K28" s="100"/>
      <c r="L28" s="100"/>
      <c r="N28" s="77"/>
      <c r="O28" s="77"/>
    </row>
    <row r="29" spans="1:15" ht="12" customHeight="1">
      <c r="A29" s="98" t="s">
        <v>129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v>0</v>
      </c>
      <c r="J29" s="100">
        <v>7.775436</v>
      </c>
      <c r="K29" s="100">
        <v>53.368767000000005</v>
      </c>
      <c r="L29" s="100">
        <v>61.173981000000005</v>
      </c>
      <c r="N29" s="77"/>
      <c r="O29" s="77"/>
    </row>
    <row r="30" spans="1:15" ht="12" customHeight="1">
      <c r="A30" s="98" t="s">
        <v>132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v>0</v>
      </c>
      <c r="J30" s="100">
        <v>7.501670999999999</v>
      </c>
      <c r="K30" s="100">
        <v>49.907627</v>
      </c>
      <c r="L30" s="100">
        <v>57.409298</v>
      </c>
      <c r="N30" s="77"/>
      <c r="O30" s="77"/>
    </row>
    <row r="31" spans="1:15" ht="12" customHeight="1">
      <c r="A31" s="98" t="s">
        <v>135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2">
        <v>0</v>
      </c>
      <c r="J31" s="100">
        <v>4.137771000000001</v>
      </c>
      <c r="K31" s="100">
        <v>49.896226999999996</v>
      </c>
      <c r="L31" s="100">
        <v>54.033998</v>
      </c>
      <c r="N31" s="77"/>
      <c r="O31" s="77"/>
    </row>
    <row r="32" spans="1:15" ht="12" customHeight="1">
      <c r="A32" s="98" t="s">
        <v>138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2">
        <v>0</v>
      </c>
      <c r="J32" s="100">
        <v>5.758371</v>
      </c>
      <c r="K32" s="100">
        <v>41.07002699999999</v>
      </c>
      <c r="L32" s="100">
        <v>46.82839799999999</v>
      </c>
      <c r="N32" s="77"/>
      <c r="O32" s="77"/>
    </row>
    <row r="33" spans="1:15" ht="12" customHeight="1">
      <c r="A33" s="94">
        <v>2012</v>
      </c>
      <c r="B33" s="97"/>
      <c r="C33" s="97"/>
      <c r="D33" s="97"/>
      <c r="E33" s="97"/>
      <c r="F33" s="97"/>
      <c r="G33" s="97"/>
      <c r="H33" s="97"/>
      <c r="I33" s="92">
        <v>0</v>
      </c>
      <c r="J33" s="100"/>
      <c r="K33" s="100"/>
      <c r="L33" s="100"/>
      <c r="N33" s="77"/>
      <c r="O33" s="77"/>
    </row>
    <row r="34" spans="1:15" ht="12" customHeight="1">
      <c r="A34" s="98" t="s">
        <v>129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2">
        <v>0</v>
      </c>
      <c r="J34" s="100">
        <v>5.752597000000001</v>
      </c>
      <c r="K34" s="100">
        <v>40.645922</v>
      </c>
      <c r="L34" s="100">
        <v>46.398519</v>
      </c>
      <c r="N34" s="77"/>
      <c r="O34" s="77"/>
    </row>
    <row r="35" spans="1:15" ht="12" customHeight="1">
      <c r="A35" s="98" t="s">
        <v>132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2">
        <v>0</v>
      </c>
      <c r="J35" s="100">
        <v>5.401699999999999</v>
      </c>
      <c r="K35" s="100">
        <v>40.6813</v>
      </c>
      <c r="L35" s="100">
        <v>46.083</v>
      </c>
      <c r="N35" s="77"/>
      <c r="O35" s="77"/>
    </row>
    <row r="36" spans="1:15" ht="12" customHeight="1">
      <c r="A36" s="98" t="s">
        <v>210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2">
        <v>0</v>
      </c>
      <c r="J36" s="100">
        <v>6.7684</v>
      </c>
      <c r="K36" s="100">
        <v>41.1481</v>
      </c>
      <c r="L36" s="100">
        <v>47.9165</v>
      </c>
      <c r="N36" s="77"/>
      <c r="O36" s="77"/>
    </row>
    <row r="37" spans="1:15" s="104" customFormat="1" ht="12" customHeight="1">
      <c r="A37" s="98" t="s">
        <v>213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100">
        <v>7.372300000000001</v>
      </c>
      <c r="K37" s="100">
        <v>40.463300000000004</v>
      </c>
      <c r="L37" s="100">
        <v>47.83560000000001</v>
      </c>
      <c r="M37" s="88"/>
      <c r="N37" s="77"/>
      <c r="O37" s="103"/>
    </row>
    <row r="38" spans="1:15" s="104" customFormat="1" ht="12" customHeight="1">
      <c r="A38" s="108">
        <v>2013</v>
      </c>
      <c r="B38" s="109"/>
      <c r="C38" s="109"/>
      <c r="D38" s="109"/>
      <c r="E38" s="109"/>
      <c r="F38" s="109"/>
      <c r="G38" s="109"/>
      <c r="H38" s="109"/>
      <c r="I38" s="110"/>
      <c r="J38" s="100"/>
      <c r="K38" s="100"/>
      <c r="L38" s="100"/>
      <c r="M38" s="88"/>
      <c r="N38" s="77"/>
      <c r="O38" s="103"/>
    </row>
    <row r="39" spans="1:13" s="104" customFormat="1" ht="12" customHeight="1">
      <c r="A39" s="111" t="s">
        <v>129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75">
        <v>0</v>
      </c>
      <c r="J39" s="100">
        <v>9.613599999999998</v>
      </c>
      <c r="K39" s="100">
        <v>45.5826</v>
      </c>
      <c r="L39" s="100">
        <v>55.1962</v>
      </c>
      <c r="M39" s="88"/>
    </row>
    <row r="40" spans="1:13" s="104" customFormat="1" ht="12" customHeight="1">
      <c r="A40" s="98" t="s">
        <v>132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75">
        <v>0</v>
      </c>
      <c r="J40" s="100">
        <v>6.8675</v>
      </c>
      <c r="K40" s="100">
        <v>44.0717</v>
      </c>
      <c r="L40" s="100">
        <v>50.9392</v>
      </c>
      <c r="M40" s="88"/>
    </row>
    <row r="41" spans="1:13" s="104" customFormat="1" ht="12" customHeight="1">
      <c r="A41" s="98" t="s">
        <v>214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75">
        <v>0</v>
      </c>
      <c r="J41" s="100">
        <v>7.138964</v>
      </c>
      <c r="K41" s="100">
        <v>44.854026</v>
      </c>
      <c r="L41" s="100">
        <v>51.99299</v>
      </c>
      <c r="M41" s="88"/>
    </row>
    <row r="42" spans="1:13" s="104" customFormat="1" ht="12" customHeight="1">
      <c r="A42" s="98" t="s">
        <v>138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75">
        <v>0</v>
      </c>
      <c r="J42" s="100">
        <v>9.507607</v>
      </c>
      <c r="K42" s="100">
        <v>46.857679</v>
      </c>
      <c r="L42" s="100">
        <v>56.365286</v>
      </c>
      <c r="M42" s="88"/>
    </row>
    <row r="43" spans="1:13" s="104" customFormat="1" ht="12" customHeight="1">
      <c r="A43" s="108">
        <v>2014</v>
      </c>
      <c r="B43" s="109"/>
      <c r="C43" s="109"/>
      <c r="D43" s="109"/>
      <c r="E43" s="109"/>
      <c r="F43" s="109"/>
      <c r="G43" s="109"/>
      <c r="H43" s="109"/>
      <c r="I43" s="75"/>
      <c r="J43" s="100"/>
      <c r="K43" s="100"/>
      <c r="L43" s="100"/>
      <c r="M43" s="88"/>
    </row>
    <row r="44" spans="1:13" s="104" customFormat="1" ht="12" customHeight="1">
      <c r="A44" s="98" t="s">
        <v>215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75">
        <v>0</v>
      </c>
      <c r="J44" s="100">
        <v>8.9</v>
      </c>
      <c r="K44" s="100">
        <v>46.5</v>
      </c>
      <c r="L44" s="100">
        <v>55.5</v>
      </c>
      <c r="M44" s="88"/>
    </row>
    <row r="45" spans="1:13" s="104" customFormat="1" ht="12" customHeight="1">
      <c r="A45" s="98" t="s">
        <v>201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75">
        <v>0</v>
      </c>
      <c r="J45" s="100">
        <v>11.6</v>
      </c>
      <c r="K45" s="100">
        <v>45.9</v>
      </c>
      <c r="L45" s="100">
        <v>57.5</v>
      </c>
      <c r="M45" s="88"/>
    </row>
    <row r="46" spans="1:13" s="104" customFormat="1" ht="12" customHeight="1">
      <c r="A46" s="98" t="s">
        <v>210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75">
        <v>0</v>
      </c>
      <c r="J46" s="100">
        <v>5.770012</v>
      </c>
      <c r="K46" s="100">
        <v>27.904677000000007</v>
      </c>
      <c r="L46" s="100">
        <v>33.67468900000001</v>
      </c>
      <c r="M46" s="88"/>
    </row>
    <row r="47" spans="1:13" s="104" customFormat="1" ht="12" customHeight="1">
      <c r="A47" s="98" t="s">
        <v>138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0">
        <v>8.266277</v>
      </c>
      <c r="K47" s="100">
        <v>26.577176</v>
      </c>
      <c r="L47" s="100">
        <v>34.843453000000004</v>
      </c>
      <c r="M47" s="88"/>
    </row>
    <row r="48" spans="1:13" s="104" customFormat="1" ht="12" customHeight="1">
      <c r="A48" s="108">
        <v>2015</v>
      </c>
      <c r="B48" s="109"/>
      <c r="C48" s="109"/>
      <c r="D48" s="109"/>
      <c r="E48" s="109"/>
      <c r="F48" s="109"/>
      <c r="G48" s="109"/>
      <c r="H48" s="109"/>
      <c r="I48" s="109"/>
      <c r="J48" s="100"/>
      <c r="K48" s="100"/>
      <c r="L48" s="100"/>
      <c r="M48" s="88"/>
    </row>
    <row r="49" spans="1:17" s="113" customFormat="1" ht="12" customHeight="1">
      <c r="A49" s="115" t="s">
        <v>129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0">
        <v>9.1</v>
      </c>
      <c r="K49" s="100">
        <v>27.1</v>
      </c>
      <c r="L49" s="100">
        <v>36.2</v>
      </c>
      <c r="M49" s="107"/>
      <c r="N49" s="107"/>
      <c r="O49" s="107"/>
      <c r="Q49" s="114"/>
    </row>
    <row r="50" spans="1:17" s="113" customFormat="1" ht="12" customHeight="1">
      <c r="A50" s="115" t="s">
        <v>201</v>
      </c>
      <c r="B50" s="118">
        <v>1.259471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0">
        <v>11.042817</v>
      </c>
      <c r="K50" s="100">
        <v>26.580773</v>
      </c>
      <c r="L50" s="100">
        <v>38.883061</v>
      </c>
      <c r="M50" s="107"/>
      <c r="N50" s="107"/>
      <c r="O50" s="107"/>
      <c r="Q50" s="114"/>
    </row>
    <row r="51" spans="1:13" s="104" customFormat="1" ht="12" customHeight="1">
      <c r="A51" s="115" t="s">
        <v>135</v>
      </c>
      <c r="B51" s="118">
        <v>1.259471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0">
        <v>13.164039839999997</v>
      </c>
      <c r="K51" s="100">
        <v>26.517853</v>
      </c>
      <c r="L51" s="100">
        <v>40.941363839999994</v>
      </c>
      <c r="M51" s="88"/>
    </row>
    <row r="52" spans="1:13" s="104" customFormat="1" ht="12" customHeight="1">
      <c r="A52" s="115" t="s">
        <v>213</v>
      </c>
      <c r="B52" s="118">
        <v>1.259471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0">
        <v>11.216867</v>
      </c>
      <c r="K52" s="100">
        <v>23.650077999999997</v>
      </c>
      <c r="L52" s="100">
        <v>36.126416</v>
      </c>
      <c r="M52" s="88"/>
    </row>
    <row r="53" spans="1:13" s="104" customFormat="1" ht="12" customHeight="1">
      <c r="A53" s="108">
        <v>2016</v>
      </c>
      <c r="B53" s="118"/>
      <c r="C53" s="109"/>
      <c r="D53" s="109"/>
      <c r="E53" s="109"/>
      <c r="F53" s="109"/>
      <c r="G53" s="109"/>
      <c r="H53" s="109"/>
      <c r="I53" s="109"/>
      <c r="J53" s="100"/>
      <c r="K53" s="100"/>
      <c r="L53" s="100"/>
      <c r="M53" s="88"/>
    </row>
    <row r="54" spans="1:13" s="104" customFormat="1" ht="12" customHeight="1">
      <c r="A54" s="115" t="s">
        <v>215</v>
      </c>
      <c r="B54" s="118">
        <v>1.3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0">
        <v>13.200766999999997</v>
      </c>
      <c r="K54" s="100">
        <v>23.341978000000005</v>
      </c>
      <c r="L54" s="100">
        <v>37.802216</v>
      </c>
      <c r="M54" s="88"/>
    </row>
    <row r="55" spans="1:13" s="104" customFormat="1" ht="12" customHeight="1">
      <c r="A55" s="115" t="s">
        <v>201</v>
      </c>
      <c r="B55" s="118">
        <v>1.259471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0">
        <v>10.770367000000002</v>
      </c>
      <c r="K55" s="100">
        <v>26.505978000000002</v>
      </c>
      <c r="L55" s="100">
        <v>38.535816000000004</v>
      </c>
      <c r="M55" s="88"/>
    </row>
    <row r="56" spans="1:13" s="104" customFormat="1" ht="12" customHeight="1">
      <c r="A56" s="115" t="s">
        <v>210</v>
      </c>
      <c r="B56" s="118">
        <v>0.577422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0">
        <v>11.846903000000001</v>
      </c>
      <c r="K56" s="100">
        <v>28.018087</v>
      </c>
      <c r="L56" s="100">
        <v>40.442412000000004</v>
      </c>
      <c r="M56" s="88"/>
    </row>
    <row r="57" spans="1:13" s="104" customFormat="1" ht="12" customHeight="1">
      <c r="A57" s="115" t="s">
        <v>138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0">
        <v>13.204119</v>
      </c>
      <c r="K57" s="100">
        <v>29.742599000000002</v>
      </c>
      <c r="L57" s="100">
        <v>42.946718000000004</v>
      </c>
      <c r="M57" s="88"/>
    </row>
    <row r="58" spans="1:13" s="104" customFormat="1" ht="12" customHeight="1">
      <c r="A58" s="120">
        <v>2017</v>
      </c>
      <c r="B58" s="109"/>
      <c r="C58" s="109"/>
      <c r="D58" s="109"/>
      <c r="E58" s="109"/>
      <c r="F58" s="109"/>
      <c r="G58" s="109"/>
      <c r="H58" s="109"/>
      <c r="I58" s="109"/>
      <c r="J58" s="100"/>
      <c r="K58" s="100"/>
      <c r="L58" s="100"/>
      <c r="M58" s="88"/>
    </row>
    <row r="59" spans="1:13" s="104" customFormat="1" ht="12" customHeight="1">
      <c r="A59" s="115" t="s">
        <v>215</v>
      </c>
      <c r="B59" s="109">
        <v>0.200917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0">
        <v>14.627030999999999</v>
      </c>
      <c r="K59" s="100">
        <v>29.987816000000002</v>
      </c>
      <c r="L59" s="100">
        <v>44.815764</v>
      </c>
      <c r="M59" s="88"/>
    </row>
    <row r="60" spans="1:13" s="104" customFormat="1" ht="12" customHeight="1">
      <c r="A60" s="115" t="s">
        <v>201</v>
      </c>
      <c r="B60" s="118">
        <v>0.913961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0">
        <v>11.790999</v>
      </c>
      <c r="K60" s="100">
        <v>32.909627</v>
      </c>
      <c r="L60" s="100">
        <v>45.614587</v>
      </c>
      <c r="M60" s="88"/>
    </row>
    <row r="61" spans="1:13" s="104" customFormat="1" ht="12" customHeight="1">
      <c r="A61" s="115" t="s">
        <v>210</v>
      </c>
      <c r="B61" s="118">
        <v>0.116039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0">
        <v>15.153285999999998</v>
      </c>
      <c r="K61" s="100">
        <v>33.245458</v>
      </c>
      <c r="L61" s="100">
        <v>48.514782999999994</v>
      </c>
      <c r="M61" s="88"/>
    </row>
    <row r="62" spans="1:13" s="104" customFormat="1" ht="12" customHeight="1">
      <c r="A62" s="115" t="s">
        <v>138</v>
      </c>
      <c r="B62" s="109">
        <v>5.2E-05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0">
        <v>15.014919</v>
      </c>
      <c r="K62" s="100">
        <v>33.364091</v>
      </c>
      <c r="L62" s="100">
        <v>48.379062000000005</v>
      </c>
      <c r="M62" s="88"/>
    </row>
    <row r="63" spans="1:13" s="104" customFormat="1" ht="12" customHeight="1">
      <c r="A63" s="108">
        <v>2018</v>
      </c>
      <c r="B63" s="118"/>
      <c r="C63" s="109"/>
      <c r="D63" s="109"/>
      <c r="E63" s="109"/>
      <c r="F63" s="109"/>
      <c r="G63" s="109"/>
      <c r="H63" s="109"/>
      <c r="I63" s="109"/>
      <c r="J63" s="100"/>
      <c r="K63" s="100"/>
      <c r="L63" s="100"/>
      <c r="M63" s="88"/>
    </row>
    <row r="64" spans="1:13" s="104" customFormat="1" ht="12" customHeight="1">
      <c r="A64" s="115" t="s">
        <v>215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0">
        <v>9.675388</v>
      </c>
      <c r="K64" s="100">
        <v>33.17407</v>
      </c>
      <c r="L64" s="100">
        <v>42.849458</v>
      </c>
      <c r="M64" s="88"/>
    </row>
    <row r="65" spans="1:13" s="104" customFormat="1" ht="12" customHeight="1">
      <c r="A65" s="115" t="s">
        <v>132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0">
        <v>9.903088</v>
      </c>
      <c r="K65" s="100">
        <v>34.51027</v>
      </c>
      <c r="L65" s="100">
        <v>44.413358</v>
      </c>
      <c r="M65" s="88"/>
    </row>
    <row r="66" spans="1:13" s="104" customFormat="1" ht="12" customHeight="1">
      <c r="A66" s="115" t="s">
        <v>210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0">
        <v>8.894388</v>
      </c>
      <c r="K66" s="100">
        <v>35.38727</v>
      </c>
      <c r="L66" s="100">
        <v>44.281658</v>
      </c>
      <c r="M66" s="88"/>
    </row>
    <row r="67" spans="1:13" s="104" customFormat="1" ht="12" customHeight="1">
      <c r="A67" s="115" t="s">
        <v>213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0">
        <v>5.3386000000000005</v>
      </c>
      <c r="K67" s="100">
        <v>33.73640000000001</v>
      </c>
      <c r="L67" s="100">
        <v>39.07500000000001</v>
      </c>
      <c r="M67" s="88"/>
    </row>
    <row r="68" spans="1:13" s="104" customFormat="1" ht="12" customHeight="1">
      <c r="A68" s="108">
        <v>2019</v>
      </c>
      <c r="B68" s="109"/>
      <c r="C68" s="109"/>
      <c r="D68" s="109"/>
      <c r="E68" s="109"/>
      <c r="F68" s="109"/>
      <c r="G68" s="109"/>
      <c r="H68" s="109"/>
      <c r="I68" s="109"/>
      <c r="J68" s="100"/>
      <c r="K68" s="100"/>
      <c r="L68" s="100"/>
      <c r="M68" s="88"/>
    </row>
    <row r="69" spans="1:13" s="104" customFormat="1" ht="12" customHeight="1">
      <c r="A69" s="115" t="s">
        <v>129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0">
        <v>5.7334000000000005</v>
      </c>
      <c r="K69" s="100">
        <v>34.056000000000004</v>
      </c>
      <c r="L69" s="100">
        <v>39.78940000000001</v>
      </c>
      <c r="M69" s="88"/>
    </row>
    <row r="70" spans="1:13" s="104" customFormat="1" ht="12" customHeight="1">
      <c r="A70" s="115" t="s">
        <v>201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0">
        <v>6.888700000000001</v>
      </c>
      <c r="K70" s="100">
        <v>34.854400000000005</v>
      </c>
      <c r="L70" s="100">
        <v>41.743100000000005</v>
      </c>
      <c r="M70" s="88"/>
    </row>
    <row r="71" spans="1:13" s="104" customFormat="1" ht="12" customHeight="1">
      <c r="A71" s="115" t="s">
        <v>210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0">
        <v>8.0718</v>
      </c>
      <c r="K71" s="100">
        <v>35.6587</v>
      </c>
      <c r="L71" s="100">
        <v>43.730500000000006</v>
      </c>
      <c r="M71" s="88"/>
    </row>
    <row r="72" spans="1:13" s="104" customFormat="1" ht="12" customHeight="1">
      <c r="A72" s="115" t="s">
        <v>138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0">
        <v>11.1</v>
      </c>
      <c r="K72" s="100">
        <v>7</v>
      </c>
      <c r="L72" s="100">
        <v>18.1</v>
      </c>
      <c r="M72" s="88"/>
    </row>
    <row r="73" spans="1:13" s="104" customFormat="1" ht="12" customHeight="1">
      <c r="A73" s="127">
        <v>2020</v>
      </c>
      <c r="B73" s="109"/>
      <c r="C73" s="109"/>
      <c r="D73" s="109"/>
      <c r="E73" s="109"/>
      <c r="F73" s="109"/>
      <c r="G73" s="109"/>
      <c r="H73" s="109"/>
      <c r="I73" s="109"/>
      <c r="J73" s="100"/>
      <c r="K73" s="100"/>
      <c r="L73" s="100"/>
      <c r="M73" s="88"/>
    </row>
    <row r="74" spans="1:13" s="104" customFormat="1" ht="12.75" customHeight="1">
      <c r="A74" s="115" t="s">
        <v>129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18">
        <v>9.5503</v>
      </c>
      <c r="K74" s="118">
        <v>7.907500000000002</v>
      </c>
      <c r="L74" s="118">
        <v>17.457800000000002</v>
      </c>
      <c r="M74" s="88"/>
    </row>
    <row r="75" spans="1:13" s="104" customFormat="1" ht="12" customHeight="1">
      <c r="A75" s="115" t="s">
        <v>132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18">
        <v>5.8549999999999995</v>
      </c>
      <c r="K75" s="118">
        <v>9.107600000000001</v>
      </c>
      <c r="L75" s="118">
        <v>14.962600000000002</v>
      </c>
      <c r="M75" s="88"/>
    </row>
    <row r="76" spans="1:13" s="104" customFormat="1" ht="12" customHeight="1">
      <c r="A76" s="115" t="s">
        <v>135</v>
      </c>
      <c r="B76" s="109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18">
        <v>11.2509</v>
      </c>
      <c r="K76" s="118">
        <v>10.348000000000003</v>
      </c>
      <c r="L76" s="118">
        <v>21.5989</v>
      </c>
      <c r="M76" s="88"/>
    </row>
    <row r="77" spans="1:13" s="104" customFormat="1" ht="10.5" customHeight="1">
      <c r="A77" s="123" t="s">
        <v>218</v>
      </c>
      <c r="B77" s="121">
        <v>0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6">
        <v>6.1863</v>
      </c>
      <c r="K77" s="126">
        <v>14.946100000000003</v>
      </c>
      <c r="L77" s="126">
        <v>21.132400000000004</v>
      </c>
      <c r="M77" s="88"/>
    </row>
    <row r="78" spans="1:17" s="113" customFormat="1" ht="24.75" customHeight="1">
      <c r="A78" s="122" t="s">
        <v>155</v>
      </c>
      <c r="B78" s="175" t="s">
        <v>216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12"/>
      <c r="N78" s="112"/>
      <c r="O78" s="112"/>
      <c r="P78" s="112"/>
      <c r="Q78" s="114"/>
    </row>
    <row r="79" spans="1:16" s="53" customFormat="1" ht="12.75" customHeight="1">
      <c r="A79" s="105" t="s">
        <v>156</v>
      </c>
      <c r="B79" s="175" t="s">
        <v>7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04"/>
    </row>
    <row r="80" spans="1:16" s="53" customFormat="1" ht="12.75" customHeight="1">
      <c r="A80" s="106" t="s">
        <v>209</v>
      </c>
      <c r="B80" s="166" t="s">
        <v>211</v>
      </c>
      <c r="C80" s="166"/>
      <c r="D80" s="112"/>
      <c r="E80" s="112"/>
      <c r="F80" s="112"/>
      <c r="G80" s="112"/>
      <c r="H80" s="112"/>
      <c r="I80" s="112"/>
      <c r="J80" s="124"/>
      <c r="K80" s="112"/>
      <c r="L80" s="112"/>
      <c r="M80" s="112"/>
      <c r="N80" s="112"/>
      <c r="O80" s="112"/>
      <c r="P80" s="104"/>
    </row>
    <row r="81" spans="1:12" ht="12">
      <c r="A81" s="59"/>
      <c r="B81" s="59"/>
      <c r="C81" s="78"/>
      <c r="D81" s="78"/>
      <c r="E81" s="78"/>
      <c r="F81" s="78"/>
      <c r="G81" s="78"/>
      <c r="H81" s="78"/>
      <c r="I81" s="78"/>
      <c r="J81" s="125"/>
      <c r="K81" s="78"/>
      <c r="L81" s="78"/>
    </row>
    <row r="82" spans="1:12" ht="12">
      <c r="A82" s="59"/>
      <c r="B82" s="59"/>
      <c r="C82" s="78"/>
      <c r="D82" s="78"/>
      <c r="E82" s="78"/>
      <c r="F82" s="78"/>
      <c r="G82" s="78"/>
      <c r="H82" s="78"/>
      <c r="I82" s="78"/>
      <c r="J82" s="125"/>
      <c r="K82" s="78"/>
      <c r="L82" s="78"/>
    </row>
    <row r="84" ht="12">
      <c r="J84" s="32"/>
    </row>
    <row r="85" ht="12">
      <c r="J85" s="32"/>
    </row>
    <row r="86" ht="12">
      <c r="J86" s="32"/>
    </row>
    <row r="87" ht="12">
      <c r="J87" s="32"/>
    </row>
    <row r="88" spans="6:10" ht="12">
      <c r="F88" s="75"/>
      <c r="J88" s="32"/>
    </row>
    <row r="89" ht="12">
      <c r="J89" s="32"/>
    </row>
    <row r="90" ht="12">
      <c r="J90" s="32"/>
    </row>
    <row r="91" ht="12">
      <c r="J91" s="32"/>
    </row>
    <row r="92" ht="12">
      <c r="J92" s="32"/>
    </row>
    <row r="93" ht="12">
      <c r="J93" s="32"/>
    </row>
    <row r="94" ht="12">
      <c r="J94" s="32"/>
    </row>
    <row r="95" ht="12">
      <c r="J95" s="32"/>
    </row>
    <row r="96" ht="12">
      <c r="J96" s="32"/>
    </row>
    <row r="97" ht="12">
      <c r="J97" s="32"/>
    </row>
  </sheetData>
  <sheetProtection/>
  <mergeCells count="17">
    <mergeCell ref="M79:O79"/>
    <mergeCell ref="A2:L2"/>
    <mergeCell ref="A3:L3"/>
    <mergeCell ref="A5:A6"/>
    <mergeCell ref="B5:B6"/>
    <mergeCell ref="F5:F6"/>
    <mergeCell ref="I5:I6"/>
    <mergeCell ref="B80:C80"/>
    <mergeCell ref="J5:J6"/>
    <mergeCell ref="K5:K6"/>
    <mergeCell ref="L5:L6"/>
    <mergeCell ref="C5:D5"/>
    <mergeCell ref="E5:E6"/>
    <mergeCell ref="G5:G6"/>
    <mergeCell ref="H5:H6"/>
    <mergeCell ref="B78:L78"/>
    <mergeCell ref="B79:L79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2015-05-10T23:35:08Z</cp:lastPrinted>
  <dcterms:created xsi:type="dcterms:W3CDTF">2006-06-05T02:18:19Z</dcterms:created>
  <dcterms:modified xsi:type="dcterms:W3CDTF">2021-05-06T05:22:02Z</dcterms:modified>
  <cp:category/>
  <cp:version/>
  <cp:contentType/>
  <cp:contentStatus/>
</cp:coreProperties>
</file>