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0920" windowHeight="10140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Table 4.6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Table 4.6'!$A$1:$L$80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<sst xmlns="http://schemas.openxmlformats.org/spreadsheetml/2006/main" count="760" uniqueCount="220">
  <si>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</si>
  <si>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</si>
  <si>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</si>
  <si>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</si>
  <si>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</si>
  <si>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</si>
  <si>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</si>
  <si>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</si>
  <si>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</si>
  <si>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</si>
  <si>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</si>
  <si>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</si>
  <si>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</si>
  <si>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</si>
  <si>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</si>
  <si>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t>TABLE 4.6: LIFE INSURANCE COMPANIES - LIABILITIES (a)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</si>
  <si>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</si>
  <si>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</si>
  <si>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</si>
  <si>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</si>
  <si>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</si>
  <si>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</si>
  <si>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</si>
  <si>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</si>
  <si>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</si>
  <si>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</si>
  <si>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</si>
  <si>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</si>
  <si>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</si>
  <si>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</si>
  <si>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</si>
  <si>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</si>
  <si>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</si>
  <si>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</si>
  <si>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</si>
  <si>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</si>
  <si>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</si>
  <si>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</si>
  <si>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</si>
  <si>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</si>
  <si>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</si>
  <si>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</si>
  <si>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</si>
  <si>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</si>
  <si>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</si>
  <si>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</si>
  <si>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</si>
  <si>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</si>
  <si>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</si>
  <si>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</si>
  <si>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</si>
  <si>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</si>
  <si>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</si>
  <si>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</si>
  <si>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</si>
  <si>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</si>
  <si>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</si>
  <si>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</si>
  <si>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</si>
  <si>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</si>
  <si>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</si>
  <si>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</si>
  <si>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</si>
  <si>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</si>
  <si>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</si>
  <si>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</si>
  <si>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</si>
  <si>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</si>
  <si>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</si>
  <si>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</si>
  <si>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</si>
  <si>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</si>
  <si>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</si>
  <si>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</si>
  <si>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</si>
  <si>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</si>
  <si>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</si>
  <si>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</si>
  <si>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</si>
  <si>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</si>
  <si>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</si>
  <si>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</si>
  <si>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</si>
  <si>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</si>
  <si>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</si>
  <si>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</si>
  <si>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</si>
  <si>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</si>
  <si>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</si>
  <si>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</si>
  <si>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</si>
  <si>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</si>
  <si>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</si>
  <si>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</si>
  <si>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</si>
  <si>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</si>
  <si>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</si>
  <si>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</si>
  <si>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</si>
  <si>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</si>
  <si>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</si>
  <si>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</si>
  <si>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</si>
  <si>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</si>
  <si>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</si>
  <si>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</si>
  <si>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</si>
  <si>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</si>
  <si>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</si>
  <si>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</si>
  <si>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</si>
  <si>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</si>
  <si>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</si>
  <si>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</si>
  <si>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</si>
  <si>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</si>
  <si>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</si>
  <si>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</si>
  <si>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</si>
  <si>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</si>
  <si>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</si>
  <si>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</si>
  <si>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</si>
  <si>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</si>
  <si>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</si>
  <si>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</si>
  <si>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</si>
  <si>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</si>
  <si>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</si>
  <si>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</si>
  <si>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</si>
  <si>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</si>
  <si>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</si>
  <si>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</si>
  <si>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</si>
  <si>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</si>
  <si>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</si>
  <si>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</si>
  <si>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</si>
  <si>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</si>
  <si>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</si>
  <si>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</si>
  <si>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</si>
  <si>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</si>
  <si>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</si>
  <si>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</si>
  <si>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</si>
  <si>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</si>
  <si>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</si>
  <si>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</si>
  <si>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</si>
  <si>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</si>
  <si>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</si>
  <si>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</si>
  <si>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</si>
  <si>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</si>
  <si>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</si>
  <si>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</si>
  <si>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</si>
  <si>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</si>
  <si>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</si>
  <si>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</si>
  <si>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</si>
  <si>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</si>
  <si>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</si>
  <si>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</si>
  <si>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</si>
  <si>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</si>
  <si>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</si>
  <si>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</si>
  <si>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</si>
  <si>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</si>
  <si>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</si>
  <si>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</si>
  <si>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</si>
  <si>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</si>
  <si>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</si>
  <si>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</si>
  <si>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</si>
  <si>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</si>
  <si>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</si>
  <si>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</si>
  <si>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</si>
  <si>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</si>
  <si>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</si>
  <si>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</si>
  <si>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</si>
  <si>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</si>
  <si>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</si>
  <si>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</si>
  <si>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</si>
  <si>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</si>
  <si>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</si>
  <si>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</si>
  <si>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</si>
  <si>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</si>
  <si>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</si>
  <si>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</si>
  <si>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</si>
  <si>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</si>
  <si>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</si>
  <si>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</si>
  <si>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</si>
  <si>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</si>
  <si>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…</t>
  </si>
  <si>
    <t>Transferable</t>
  </si>
  <si>
    <t>Other</t>
  </si>
  <si>
    <t>(p)</t>
  </si>
  <si>
    <t xml:space="preserve">Dec </t>
  </si>
  <si>
    <t>Insur. Tech. Reserves (c)</t>
  </si>
  <si>
    <t>The life insurance companies commenced reporting monetary data in June 2009 and is first published in June 2010. See "For the Record" in the June 2010 QEB.</t>
  </si>
  <si>
    <t>Preliminary.</t>
  </si>
  <si>
    <t xml:space="preserve">Mar </t>
  </si>
  <si>
    <t xml:space="preserve"> Sep </t>
  </si>
  <si>
    <t>Reflects policy holders funds with the life insurance companies, which are considered assets of the household sector.</t>
  </si>
  <si>
    <t>Securities Excluded from Broad Money</t>
  </si>
  <si>
    <t>Deposits Excl from Broad Money</t>
  </si>
  <si>
    <t xml:space="preserve">Sep </t>
  </si>
  <si>
    <t xml:space="preserve">Jun  </t>
  </si>
  <si>
    <t xml:space="preserve">Dec 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</si>
</sst>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  <numFmt numFmtId="186" formatCode="0.000000000000000"/>
  </numFmts>
  <fonts count="66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182" fontId="19" fillId="0" borderId="0" applyFont="0" applyFill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" fontId="20" fillId="29" borderId="3">
      <alignment horizontal="right" vertical="center"/>
      <protection/>
    </xf>
    <xf numFmtId="0" fontId="21" fillId="29" borderId="3">
      <alignment horizontal="right" vertical="center"/>
      <protection/>
    </xf>
    <xf numFmtId="0" fontId="13" fillId="29" borderId="4">
      <alignment/>
      <protection/>
    </xf>
    <xf numFmtId="0" fontId="20" fillId="30" borderId="3">
      <alignment horizontal="center" vertical="center"/>
      <protection/>
    </xf>
    <xf numFmtId="1" fontId="20" fillId="29" borderId="3">
      <alignment horizontal="right" vertical="center"/>
      <protection/>
    </xf>
    <xf numFmtId="0" fontId="13" fillId="29" borderId="0">
      <alignment/>
      <protection/>
    </xf>
    <xf numFmtId="0" fontId="22" fillId="29" borderId="3">
      <alignment horizontal="left" vertical="center"/>
      <protection/>
    </xf>
    <xf numFmtId="0" fontId="22" fillId="29" borderId="3">
      <alignment/>
      <protection/>
    </xf>
    <xf numFmtId="0" fontId="21" fillId="29" borderId="3">
      <alignment horizontal="right" vertical="center"/>
      <protection/>
    </xf>
    <xf numFmtId="0" fontId="23" fillId="31" borderId="3">
      <alignment horizontal="left" vertical="center"/>
      <protection/>
    </xf>
    <xf numFmtId="0" fontId="23" fillId="31" borderId="3">
      <alignment horizontal="left" vertical="center"/>
      <protection/>
    </xf>
    <xf numFmtId="0" fontId="24" fillId="29" borderId="3">
      <alignment horizontal="left" vertical="center"/>
      <protection/>
    </xf>
    <xf numFmtId="0" fontId="25" fillId="29" borderId="4">
      <alignment/>
      <protection/>
    </xf>
    <xf numFmtId="0" fontId="20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Protection="0">
      <alignment/>
    </xf>
    <xf numFmtId="183" fontId="1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2" fontId="26" fillId="0" borderId="0" applyProtection="0">
      <alignment/>
    </xf>
    <xf numFmtId="0" fontId="4" fillId="0" borderId="0" applyNumberFormat="0" applyFill="0" applyBorder="0" applyAlignment="0" applyProtection="0"/>
    <xf numFmtId="0" fontId="54" fillId="33" borderId="0" applyNumberFormat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7" fillId="0" borderId="0" applyProtection="0">
      <alignment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58" fillId="34" borderId="1" applyNumberFormat="0" applyAlignment="0" applyProtection="0"/>
    <xf numFmtId="0" fontId="59" fillId="0" borderId="8" applyNumberFormat="0" applyFill="0" applyAlignment="0" applyProtection="0"/>
    <xf numFmtId="0" fontId="60" fillId="35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2" fontId="16" fillId="0" borderId="0" xfId="0" applyNumberFormat="1" applyFont="1" applyFill="1" applyAlignment="1">
      <alignment horizontal="right" vertical="center"/>
    </xf>
    <xf numFmtId="172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72" fontId="13" fillId="0" borderId="0" xfId="0" applyNumberFormat="1" applyFont="1" applyFill="1" applyBorder="1" applyAlignment="1">
      <alignment vertical="center" wrapText="1"/>
    </xf>
    <xf numFmtId="0" fontId="13" fillId="29" borderId="0" xfId="0" applyFont="1" applyFill="1" applyBorder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2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/>
    </xf>
    <xf numFmtId="0" fontId="10" fillId="29" borderId="0" xfId="0" applyFont="1" applyFill="1" applyBorder="1" applyAlignment="1">
      <alignment vertical="center" wrapText="1"/>
    </xf>
    <xf numFmtId="175" fontId="10" fillId="0" borderId="1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/>
    </xf>
    <xf numFmtId="172" fontId="13" fillId="0" borderId="3" xfId="0" applyNumberFormat="1" applyFont="1" applyFill="1" applyBorder="1" applyAlignment="1">
      <alignment horizontal="center" vertical="center" wrapText="1"/>
    </xf>
    <xf numFmtId="175" fontId="13" fillId="29" borderId="0" xfId="0" applyNumberFormat="1" applyFont="1" applyFill="1" applyBorder="1" applyAlignment="1">
      <alignment vertical="center" wrapText="1"/>
    </xf>
    <xf numFmtId="186" fontId="13" fillId="0" borderId="0" xfId="0" applyNumberFormat="1" applyFont="1" applyFill="1" applyBorder="1" applyAlignment="1">
      <alignment vertical="center" wrapText="1"/>
    </xf>
    <xf numFmtId="172" fontId="10" fillId="0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0" fontId="10" fillId="29" borderId="0" xfId="0" applyFont="1" applyFill="1" applyBorder="1" applyAlignment="1">
      <alignment horizontal="left" vertical="center" wrapText="1"/>
    </xf>
    <xf numFmtId="0" fontId="10" fillId="29" borderId="0" xfId="0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172" fontId="16" fillId="0" borderId="23" xfId="0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2" fontId="16" fillId="0" borderId="18" xfId="0" applyNumberFormat="1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KANI\Research%20Dept%20Share\Tables-13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FC"/>
      <sheetName val="CRF-OTH"/>
      <sheetName val="CS-OFC"/>
      <sheetName val="OFC-4SR"/>
      <sheetName val="MA-5SR"/>
      <sheetName val="Interbank Discrepancies"/>
    </sheetNames>
    <sheetDataSet>
      <sheetData sheetId="16">
        <row r="784">
          <cell r="D784">
            <v>0</v>
          </cell>
          <cell r="J784">
            <v>0</v>
          </cell>
          <cell r="AB784">
            <v>1.6956713700000001</v>
          </cell>
          <cell r="AE784">
            <v>1.4917614399999999</v>
          </cell>
          <cell r="AH784">
            <v>0</v>
          </cell>
          <cell r="AK784">
            <v>0</v>
          </cell>
          <cell r="AN784">
            <v>0</v>
          </cell>
          <cell r="AQ784">
            <v>0</v>
          </cell>
          <cell r="AT784">
            <v>0</v>
          </cell>
          <cell r="AW784">
            <v>0</v>
          </cell>
          <cell r="AZ784">
            <v>0</v>
          </cell>
        </row>
        <row r="785">
          <cell r="D785">
            <v>0</v>
          </cell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  <cell r="Y785">
            <v>0</v>
          </cell>
          <cell r="AB785">
            <v>0</v>
          </cell>
          <cell r="AE785">
            <v>0</v>
          </cell>
          <cell r="AH785">
            <v>0</v>
          </cell>
          <cell r="AK785">
            <v>0</v>
          </cell>
          <cell r="AN785">
            <v>0</v>
          </cell>
          <cell r="AQ785">
            <v>0</v>
          </cell>
          <cell r="AT785">
            <v>0</v>
          </cell>
          <cell r="AW785">
            <v>0</v>
          </cell>
          <cell r="AZ785">
            <v>0</v>
          </cell>
        </row>
        <row r="786">
          <cell r="D786">
            <v>0</v>
          </cell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  <cell r="Y786">
            <v>0</v>
          </cell>
          <cell r="AB786">
            <v>0</v>
          </cell>
          <cell r="AE786">
            <v>0</v>
          </cell>
          <cell r="AH786">
            <v>0</v>
          </cell>
          <cell r="AK786">
            <v>0</v>
          </cell>
          <cell r="AN786">
            <v>0</v>
          </cell>
          <cell r="AQ786">
            <v>0</v>
          </cell>
          <cell r="AT786">
            <v>0</v>
          </cell>
          <cell r="AW786">
            <v>0</v>
          </cell>
          <cell r="AZ786">
            <v>0</v>
          </cell>
        </row>
        <row r="788">
          <cell r="D788">
            <v>0</v>
          </cell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  <cell r="Y788">
            <v>0</v>
          </cell>
          <cell r="AB788">
            <v>0</v>
          </cell>
          <cell r="AE788">
            <v>0</v>
          </cell>
          <cell r="AH788">
            <v>0</v>
          </cell>
          <cell r="AK788">
            <v>0</v>
          </cell>
          <cell r="AN788">
            <v>0</v>
          </cell>
          <cell r="AQ788">
            <v>0</v>
          </cell>
          <cell r="AT788">
            <v>0</v>
          </cell>
          <cell r="AW788">
            <v>0</v>
          </cell>
          <cell r="AZ788">
            <v>0</v>
          </cell>
        </row>
        <row r="789">
          <cell r="D789">
            <v>0</v>
          </cell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  <cell r="Y789">
            <v>0</v>
          </cell>
          <cell r="AB789">
            <v>0</v>
          </cell>
          <cell r="AE789">
            <v>0</v>
          </cell>
          <cell r="AH789">
            <v>0</v>
          </cell>
          <cell r="AK789">
            <v>0</v>
          </cell>
          <cell r="AN789">
            <v>0</v>
          </cell>
          <cell r="AQ789">
            <v>0</v>
          </cell>
          <cell r="AT789">
            <v>0</v>
          </cell>
          <cell r="AW789">
            <v>0</v>
          </cell>
          <cell r="AZ789">
            <v>0</v>
          </cell>
        </row>
        <row r="791">
          <cell r="D791">
            <v>0</v>
          </cell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  <cell r="Y791">
            <v>0</v>
          </cell>
          <cell r="AB791">
            <v>0</v>
          </cell>
          <cell r="AE791">
            <v>0</v>
          </cell>
          <cell r="AH791">
            <v>0</v>
          </cell>
          <cell r="AK791">
            <v>0</v>
          </cell>
          <cell r="AN791">
            <v>0</v>
          </cell>
          <cell r="AQ791">
            <v>0</v>
          </cell>
          <cell r="AT791">
            <v>0</v>
          </cell>
          <cell r="AW791">
            <v>0</v>
          </cell>
          <cell r="AZ791">
            <v>0</v>
          </cell>
        </row>
        <row r="792">
          <cell r="D792">
            <v>0</v>
          </cell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  <cell r="Y792">
            <v>0</v>
          </cell>
          <cell r="AB792">
            <v>0</v>
          </cell>
          <cell r="AE792">
            <v>0</v>
          </cell>
          <cell r="AH792">
            <v>0</v>
          </cell>
          <cell r="AK792">
            <v>0</v>
          </cell>
          <cell r="AN792">
            <v>0</v>
          </cell>
          <cell r="AQ792">
            <v>0</v>
          </cell>
          <cell r="AT792">
            <v>0</v>
          </cell>
          <cell r="AW792">
            <v>0</v>
          </cell>
          <cell r="AZ792">
            <v>0</v>
          </cell>
        </row>
        <row r="793">
          <cell r="AB793">
            <v>41.360197740000004</v>
          </cell>
          <cell r="AE793">
            <v>44.28339198999999</v>
          </cell>
          <cell r="AH793">
            <v>56.61457979000001</v>
          </cell>
          <cell r="AK793">
            <v>51.82929643</v>
          </cell>
          <cell r="AN793">
            <v>47.081900039999994</v>
          </cell>
          <cell r="AQ793">
            <v>45.184003159999996</v>
          </cell>
          <cell r="AT793">
            <v>70.52341483000001</v>
          </cell>
        </row>
        <row r="794">
          <cell r="AB794">
            <v>76.68166296</v>
          </cell>
          <cell r="AE794">
            <v>80.28721113</v>
          </cell>
          <cell r="AH794">
            <v>86.15719374</v>
          </cell>
          <cell r="AK794">
            <v>43.27161202</v>
          </cell>
          <cell r="AN794">
            <v>43.26666956</v>
          </cell>
          <cell r="AQ794">
            <v>36.11046463</v>
          </cell>
          <cell r="AT794">
            <v>40.442340990000005</v>
          </cell>
        </row>
        <row r="795">
          <cell r="AB795">
            <v>277.96728738</v>
          </cell>
          <cell r="AE795">
            <v>249.26257819999998</v>
          </cell>
          <cell r="AH795">
            <v>273.03971667999997</v>
          </cell>
          <cell r="AK795">
            <v>332.81854930000003</v>
          </cell>
          <cell r="AN795">
            <v>315.64920058</v>
          </cell>
          <cell r="AQ795">
            <v>322.29473988</v>
          </cell>
          <cell r="AT795">
            <v>356.20847075000006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2" t="s">
        <v>111</v>
      </c>
      <c r="B1" s="122"/>
      <c r="C1" s="122"/>
      <c r="D1" s="123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148</v>
      </c>
      <c r="D4" s="24" t="s">
        <v>16</v>
      </c>
    </row>
    <row r="5" spans="1:4" ht="25.5">
      <c r="A5" s="11">
        <v>1.2</v>
      </c>
      <c r="B5" s="6" t="s">
        <v>28</v>
      </c>
      <c r="C5" s="5" t="s">
        <v>141</v>
      </c>
      <c r="D5" s="24" t="s">
        <v>160</v>
      </c>
    </row>
    <row r="6" spans="1:4" ht="12.75">
      <c r="A6" s="2">
        <v>1.3</v>
      </c>
      <c r="B6" s="6" t="s">
        <v>54</v>
      </c>
      <c r="C6" s="5" t="s">
        <v>144</v>
      </c>
      <c r="D6" s="24" t="s">
        <v>161</v>
      </c>
    </row>
    <row r="7" spans="1:4" ht="12.75">
      <c r="A7" s="2">
        <v>1.4</v>
      </c>
      <c r="B7" s="6" t="s">
        <v>29</v>
      </c>
      <c r="C7" s="5" t="s">
        <v>140</v>
      </c>
      <c r="D7" s="24" t="s">
        <v>162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163</v>
      </c>
    </row>
    <row r="11" spans="1:4" ht="25.5">
      <c r="A11" s="2">
        <v>2.2</v>
      </c>
      <c r="B11" s="6" t="s">
        <v>33</v>
      </c>
      <c r="C11" s="5" t="s">
        <v>145</v>
      </c>
      <c r="D11" s="24" t="s">
        <v>164</v>
      </c>
    </row>
    <row r="12" spans="1:4" ht="25.5">
      <c r="A12" s="2">
        <v>2.3</v>
      </c>
      <c r="B12" s="6" t="s">
        <v>34</v>
      </c>
      <c r="C12" s="5" t="s">
        <v>146</v>
      </c>
      <c r="D12" s="24" t="s">
        <v>164</v>
      </c>
    </row>
    <row r="13" ht="12.75">
      <c r="D13" s="24"/>
    </row>
    <row r="14" spans="1:4" ht="12.75">
      <c r="A14" s="13">
        <v>3</v>
      </c>
      <c r="B14" s="4" t="s">
        <v>112</v>
      </c>
      <c r="D14" s="24"/>
    </row>
    <row r="15" spans="1:4" ht="12.75">
      <c r="A15" s="2">
        <v>3.1</v>
      </c>
      <c r="B15" s="6" t="s">
        <v>71</v>
      </c>
      <c r="C15" s="5" t="s">
        <v>150</v>
      </c>
      <c r="D15" s="24" t="s">
        <v>163</v>
      </c>
    </row>
    <row r="16" spans="1:4" ht="25.5">
      <c r="A16" s="2">
        <v>3.2</v>
      </c>
      <c r="B16" s="6" t="s">
        <v>35</v>
      </c>
      <c r="C16" s="5" t="s">
        <v>151</v>
      </c>
      <c r="D16" s="24" t="s">
        <v>164</v>
      </c>
    </row>
    <row r="17" spans="1:4" ht="25.5">
      <c r="A17" s="2">
        <v>3.3</v>
      </c>
      <c r="B17" s="6" t="s">
        <v>36</v>
      </c>
      <c r="C17" s="5" t="s">
        <v>152</v>
      </c>
      <c r="D17" s="24" t="s">
        <v>164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191</v>
      </c>
      <c r="D19" s="24" t="s">
        <v>167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167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167</v>
      </c>
    </row>
    <row r="24" spans="1:4" ht="22.5" customHeight="1">
      <c r="A24" s="2">
        <v>3.8</v>
      </c>
      <c r="B24" s="17" t="s">
        <v>46</v>
      </c>
      <c r="C24" s="5" t="s">
        <v>197</v>
      </c>
      <c r="D24" s="24" t="s">
        <v>171</v>
      </c>
    </row>
    <row r="25" spans="1:4" ht="12.75">
      <c r="A25" s="2">
        <v>3.9</v>
      </c>
      <c r="B25" s="17" t="s">
        <v>45</v>
      </c>
      <c r="C25" s="5" t="s">
        <v>187</v>
      </c>
      <c r="D25" s="24" t="s">
        <v>168</v>
      </c>
    </row>
    <row r="26" spans="1:4" ht="12.75">
      <c r="A26" s="3">
        <v>4</v>
      </c>
      <c r="B26" s="17" t="s">
        <v>46</v>
      </c>
      <c r="C26" s="5" t="s">
        <v>157</v>
      </c>
      <c r="D26" s="24" t="s">
        <v>159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159</v>
      </c>
    </row>
    <row r="28" spans="1:4" ht="12.75">
      <c r="A28" s="3">
        <v>4.2</v>
      </c>
      <c r="B28" s="17" t="s">
        <v>165</v>
      </c>
      <c r="C28" s="5" t="s">
        <v>199</v>
      </c>
      <c r="D28" s="24" t="s">
        <v>169</v>
      </c>
    </row>
    <row r="29" spans="1:4" ht="12.75">
      <c r="A29" s="3">
        <v>4.3</v>
      </c>
      <c r="B29" s="17" t="s">
        <v>166</v>
      </c>
      <c r="C29" s="5" t="s">
        <v>201</v>
      </c>
      <c r="D29" s="24" t="s">
        <v>170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202</v>
      </c>
      <c r="D31" s="24" t="s">
        <v>158</v>
      </c>
    </row>
    <row r="32" spans="1:4" ht="12.75">
      <c r="A32" s="2">
        <v>4.2</v>
      </c>
      <c r="B32" s="17" t="s">
        <v>34</v>
      </c>
      <c r="C32" s="5" t="s">
        <v>203</v>
      </c>
      <c r="D32" s="24" t="s">
        <v>158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194</v>
      </c>
      <c r="D34" s="24" t="s">
        <v>158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158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158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158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158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158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158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158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159</v>
      </c>
    </row>
    <row r="50" spans="1:4" ht="12.75">
      <c r="A50" s="2">
        <v>6.2</v>
      </c>
      <c r="B50" s="6" t="s">
        <v>188</v>
      </c>
      <c r="C50" s="5" t="s">
        <v>88</v>
      </c>
      <c r="D50" s="24" t="s">
        <v>159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159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198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159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195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159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159</v>
      </c>
    </row>
    <row r="62" spans="1:4" ht="12.75">
      <c r="A62" s="2">
        <v>8.4</v>
      </c>
      <c r="B62" s="6" t="s">
        <v>86</v>
      </c>
      <c r="C62" s="5" t="s">
        <v>113</v>
      </c>
      <c r="D62" s="24" t="s">
        <v>159</v>
      </c>
    </row>
    <row r="63" spans="1:4" ht="12.75">
      <c r="A63" s="2">
        <v>8.5</v>
      </c>
      <c r="B63" s="6" t="s">
        <v>87</v>
      </c>
      <c r="C63" s="5" t="s">
        <v>113</v>
      </c>
      <c r="D63" s="24" t="s">
        <v>159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114</v>
      </c>
      <c r="D65" s="24" t="s">
        <v>121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31" t="s">
        <v>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2">
      <c r="A2" s="137" t="s">
        <v>149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7" t="s">
        <v>173</v>
      </c>
      <c r="B4" s="191" t="s">
        <v>10</v>
      </c>
      <c r="C4" s="192"/>
      <c r="D4" s="192"/>
      <c r="E4" s="193"/>
      <c r="F4" s="179" t="s">
        <v>105</v>
      </c>
      <c r="G4" s="179" t="s">
        <v>177</v>
      </c>
      <c r="H4" s="70" t="s">
        <v>125</v>
      </c>
      <c r="I4" s="191" t="s">
        <v>174</v>
      </c>
      <c r="J4" s="194"/>
      <c r="K4" s="195"/>
      <c r="L4" s="187" t="s">
        <v>172</v>
      </c>
    </row>
    <row r="5" spans="1:12" ht="12.75" customHeight="1">
      <c r="A5" s="188"/>
      <c r="B5" s="179" t="s">
        <v>179</v>
      </c>
      <c r="C5" s="179" t="s">
        <v>196</v>
      </c>
      <c r="D5" s="181" t="s">
        <v>181</v>
      </c>
      <c r="E5" s="181" t="s">
        <v>120</v>
      </c>
      <c r="F5" s="185"/>
      <c r="G5" s="183"/>
      <c r="H5" s="181" t="s">
        <v>179</v>
      </c>
      <c r="I5" s="179" t="s">
        <v>95</v>
      </c>
      <c r="J5" s="179" t="s">
        <v>96</v>
      </c>
      <c r="K5" s="179" t="s">
        <v>185</v>
      </c>
      <c r="L5" s="188"/>
    </row>
    <row r="6" spans="1:12" ht="26.25" customHeight="1">
      <c r="A6" s="188"/>
      <c r="B6" s="180"/>
      <c r="C6" s="180"/>
      <c r="D6" s="181"/>
      <c r="E6" s="181"/>
      <c r="F6" s="186"/>
      <c r="G6" s="184"/>
      <c r="H6" s="181"/>
      <c r="I6" s="186"/>
      <c r="J6" s="186"/>
      <c r="K6" s="186"/>
      <c r="L6" s="188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130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131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132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133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134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135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136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137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126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127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128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129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130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131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31" t="s">
        <v>63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</row>
    <row r="27" spans="1:13" ht="12">
      <c r="A27" s="137" t="s">
        <v>149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5" t="s">
        <v>173</v>
      </c>
      <c r="B29" s="176" t="s">
        <v>125</v>
      </c>
      <c r="C29" s="177"/>
      <c r="D29" s="182"/>
      <c r="E29" s="176" t="s">
        <v>11</v>
      </c>
      <c r="F29" s="177"/>
      <c r="G29" s="178"/>
      <c r="H29" s="135" t="s">
        <v>66</v>
      </c>
      <c r="I29" s="135"/>
      <c r="J29" s="135"/>
      <c r="K29" s="147" t="s">
        <v>9</v>
      </c>
      <c r="L29" s="147" t="s">
        <v>94</v>
      </c>
      <c r="M29" s="147" t="s">
        <v>67</v>
      </c>
    </row>
    <row r="30" spans="1:13" ht="12">
      <c r="A30" s="136"/>
      <c r="B30" s="138" t="s">
        <v>179</v>
      </c>
      <c r="C30" s="138" t="s">
        <v>180</v>
      </c>
      <c r="D30" s="138" t="s">
        <v>120</v>
      </c>
      <c r="E30" s="138" t="s">
        <v>106</v>
      </c>
      <c r="F30" s="138" t="s">
        <v>4</v>
      </c>
      <c r="G30" s="138" t="s">
        <v>107</v>
      </c>
      <c r="H30" s="133" t="s">
        <v>99</v>
      </c>
      <c r="I30" s="189" t="s">
        <v>179</v>
      </c>
      <c r="J30" s="190"/>
      <c r="K30" s="155"/>
      <c r="L30" s="156"/>
      <c r="M30" s="156"/>
    </row>
    <row r="31" spans="1:13" ht="24">
      <c r="A31" s="136"/>
      <c r="B31" s="150"/>
      <c r="C31" s="150"/>
      <c r="D31" s="150"/>
      <c r="E31" s="139"/>
      <c r="F31" s="150"/>
      <c r="G31" s="150"/>
      <c r="H31" s="133"/>
      <c r="I31" s="46" t="s">
        <v>100</v>
      </c>
      <c r="J31" s="46" t="s">
        <v>142</v>
      </c>
      <c r="K31" s="149"/>
      <c r="L31" s="139"/>
      <c r="M31" s="139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130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131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132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133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134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135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136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137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126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127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128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129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130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131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K5:K6"/>
    <mergeCell ref="H30:H31"/>
    <mergeCell ref="I30:J30"/>
    <mergeCell ref="B4:E4"/>
    <mergeCell ref="H29:J29"/>
    <mergeCell ref="I4:K4"/>
    <mergeCell ref="I5:I6"/>
    <mergeCell ref="J5:J6"/>
    <mergeCell ref="B5:B6"/>
    <mergeCell ref="A26:M26"/>
    <mergeCell ref="G4:G6"/>
    <mergeCell ref="K29:K31"/>
    <mergeCell ref="F4:F6"/>
    <mergeCell ref="A1:L1"/>
    <mergeCell ref="A27:M27"/>
    <mergeCell ref="A2:L2"/>
    <mergeCell ref="A4:A6"/>
    <mergeCell ref="A29:A31"/>
    <mergeCell ref="L4:L6"/>
    <mergeCell ref="H5:H6"/>
    <mergeCell ref="C5:C6"/>
    <mergeCell ref="D5:D6"/>
    <mergeCell ref="E5:E6"/>
    <mergeCell ref="B30:B31"/>
    <mergeCell ref="C30:C31"/>
    <mergeCell ref="D30:D31"/>
    <mergeCell ref="B29:D29"/>
    <mergeCell ref="M29:M31"/>
    <mergeCell ref="L29:L31"/>
    <mergeCell ref="E30:E31"/>
    <mergeCell ref="F30:F31"/>
    <mergeCell ref="G30:G31"/>
    <mergeCell ref="E29:G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176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24" t="s">
        <v>122</v>
      </c>
      <c r="C4" s="125"/>
      <c r="D4" s="125"/>
      <c r="E4" s="125" t="s">
        <v>11</v>
      </c>
      <c r="F4" s="125"/>
      <c r="G4" s="124" t="s">
        <v>125</v>
      </c>
      <c r="H4" s="124"/>
      <c r="I4" s="124"/>
      <c r="J4" s="124"/>
      <c r="K4" s="124"/>
      <c r="L4" s="124"/>
    </row>
    <row r="5" spans="2:12" ht="12.75">
      <c r="B5" s="124" t="s">
        <v>19</v>
      </c>
      <c r="C5" s="125"/>
      <c r="D5" s="124" t="s">
        <v>22</v>
      </c>
      <c r="E5" s="124" t="s">
        <v>147</v>
      </c>
      <c r="F5" s="126"/>
      <c r="G5" s="126"/>
      <c r="I5" s="124" t="s">
        <v>123</v>
      </c>
      <c r="J5" s="124"/>
      <c r="K5" s="124"/>
      <c r="L5" s="124"/>
    </row>
    <row r="6" spans="2:18" ht="51.75" customHeight="1">
      <c r="B6" s="79" t="s">
        <v>20</v>
      </c>
      <c r="C6" s="79" t="s">
        <v>21</v>
      </c>
      <c r="D6" s="124"/>
      <c r="E6" s="79" t="s">
        <v>23</v>
      </c>
      <c r="F6" s="79" t="s">
        <v>175</v>
      </c>
      <c r="G6" s="79" t="s">
        <v>24</v>
      </c>
      <c r="H6" s="82" t="s">
        <v>18</v>
      </c>
      <c r="I6" s="79" t="s">
        <v>196</v>
      </c>
      <c r="J6" s="79" t="s">
        <v>25</v>
      </c>
      <c r="K6" s="79" t="s">
        <v>118</v>
      </c>
      <c r="L6" s="79" t="s">
        <v>119</v>
      </c>
      <c r="M6" s="79" t="s">
        <v>174</v>
      </c>
      <c r="N6" s="79" t="s">
        <v>143</v>
      </c>
      <c r="O6" s="79" t="s">
        <v>138</v>
      </c>
      <c r="P6" s="79" t="s">
        <v>26</v>
      </c>
      <c r="Q6" s="79" t="s">
        <v>94</v>
      </c>
      <c r="R6" s="78" t="s">
        <v>172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31" t="s">
        <v>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O1" s="127" t="s">
        <v>108</v>
      </c>
    </row>
    <row r="2" spans="1:15" ht="12">
      <c r="A2" s="137" t="s">
        <v>149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28"/>
    </row>
    <row r="3" ht="12">
      <c r="O3" s="128"/>
    </row>
    <row r="4" spans="1:15" ht="14.25" customHeight="1">
      <c r="A4" s="135" t="s">
        <v>14</v>
      </c>
      <c r="B4" s="135" t="s">
        <v>10</v>
      </c>
      <c r="C4" s="135"/>
      <c r="D4" s="135"/>
      <c r="E4" s="135"/>
      <c r="F4" s="135" t="s">
        <v>125</v>
      </c>
      <c r="G4" s="135"/>
      <c r="H4" s="135"/>
      <c r="I4" s="135" t="s">
        <v>192</v>
      </c>
      <c r="J4" s="135" t="s">
        <v>139</v>
      </c>
      <c r="K4" s="135"/>
      <c r="L4" s="135"/>
      <c r="M4" s="135" t="s">
        <v>172</v>
      </c>
      <c r="O4" s="128"/>
    </row>
    <row r="5" spans="1:15" ht="12">
      <c r="A5" s="135"/>
      <c r="B5" s="138" t="s">
        <v>179</v>
      </c>
      <c r="C5" s="140" t="s">
        <v>196</v>
      </c>
      <c r="D5" s="133" t="s">
        <v>181</v>
      </c>
      <c r="E5" s="133" t="s">
        <v>120</v>
      </c>
      <c r="F5" s="138" t="s">
        <v>179</v>
      </c>
      <c r="G5" s="133" t="s">
        <v>196</v>
      </c>
      <c r="H5" s="133" t="s">
        <v>117</v>
      </c>
      <c r="I5" s="136"/>
      <c r="J5" s="136"/>
      <c r="K5" s="136"/>
      <c r="L5" s="136"/>
      <c r="M5" s="135"/>
      <c r="O5" s="128"/>
    </row>
    <row r="6" spans="1:15" ht="48.75" customHeight="1">
      <c r="A6" s="135"/>
      <c r="B6" s="139"/>
      <c r="C6" s="141"/>
      <c r="D6" s="134"/>
      <c r="E6" s="134"/>
      <c r="F6" s="139"/>
      <c r="G6" s="134"/>
      <c r="H6" s="134"/>
      <c r="I6" s="136"/>
      <c r="J6" s="46" t="s">
        <v>95</v>
      </c>
      <c r="K6" s="46" t="s">
        <v>96</v>
      </c>
      <c r="L6" s="46" t="s">
        <v>185</v>
      </c>
      <c r="M6" s="135"/>
      <c r="O6" s="128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126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127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128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129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130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131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132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133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134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135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136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137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126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127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128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129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130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131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132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133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134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135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136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137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126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127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128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129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130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131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132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133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134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135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136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137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126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127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128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129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130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131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132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133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134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135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136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137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126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127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128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129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130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131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154</v>
      </c>
      <c r="B72" s="129" t="s">
        <v>41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</row>
    <row r="73" spans="1:13" s="31" customFormat="1" ht="11.25">
      <c r="A73" s="42" t="s">
        <v>155</v>
      </c>
      <c r="B73" s="130" t="s">
        <v>183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B4:E4"/>
    <mergeCell ref="F4:H4"/>
    <mergeCell ref="A2:M2"/>
    <mergeCell ref="M4:M6"/>
    <mergeCell ref="A4:A6"/>
    <mergeCell ref="B5:B6"/>
    <mergeCell ref="C5:C6"/>
    <mergeCell ref="F5:F6"/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31" t="s">
        <v>57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2"/>
    </row>
    <row r="2" spans="1:17" ht="12">
      <c r="A2" s="137" t="s">
        <v>149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ht="12"/>
    <row r="4" spans="1:17" ht="38.25" customHeight="1">
      <c r="A4" s="135" t="s">
        <v>14</v>
      </c>
      <c r="B4" s="135" t="s">
        <v>125</v>
      </c>
      <c r="C4" s="136"/>
      <c r="D4" s="136"/>
      <c r="E4" s="136"/>
      <c r="F4" s="136"/>
      <c r="G4" s="136"/>
      <c r="H4" s="135" t="s">
        <v>13</v>
      </c>
      <c r="I4" s="135"/>
      <c r="J4" s="135"/>
      <c r="K4" s="136"/>
      <c r="L4" s="135" t="s">
        <v>12</v>
      </c>
      <c r="M4" s="135"/>
      <c r="N4" s="136"/>
      <c r="O4" s="147" t="s">
        <v>64</v>
      </c>
      <c r="P4" s="147" t="s">
        <v>102</v>
      </c>
      <c r="Q4" s="135" t="s">
        <v>172</v>
      </c>
    </row>
    <row r="5" spans="1:17" ht="39" customHeight="1">
      <c r="A5" s="135"/>
      <c r="B5" s="140" t="s">
        <v>97</v>
      </c>
      <c r="C5" s="142"/>
      <c r="D5" s="142"/>
      <c r="E5" s="143"/>
      <c r="F5" s="138" t="s">
        <v>98</v>
      </c>
      <c r="G5" s="61"/>
      <c r="H5" s="133" t="s">
        <v>99</v>
      </c>
      <c r="I5" s="133" t="s">
        <v>101</v>
      </c>
      <c r="J5" s="133"/>
      <c r="K5" s="133" t="s">
        <v>120</v>
      </c>
      <c r="L5" s="133" t="s">
        <v>115</v>
      </c>
      <c r="M5" s="133"/>
      <c r="N5" s="46" t="s">
        <v>180</v>
      </c>
      <c r="O5" s="148"/>
      <c r="P5" s="148"/>
      <c r="Q5" s="136"/>
    </row>
    <row r="6" spans="1:17" ht="26.25" customHeight="1">
      <c r="A6" s="135"/>
      <c r="B6" s="144"/>
      <c r="C6" s="145"/>
      <c r="D6" s="145"/>
      <c r="E6" s="146"/>
      <c r="F6" s="139"/>
      <c r="G6" s="46" t="s">
        <v>193</v>
      </c>
      <c r="H6" s="133"/>
      <c r="I6" s="46" t="s">
        <v>100</v>
      </c>
      <c r="J6" s="46" t="s">
        <v>142</v>
      </c>
      <c r="K6" s="133"/>
      <c r="L6" s="46" t="s">
        <v>74</v>
      </c>
      <c r="M6" s="46" t="s">
        <v>116</v>
      </c>
      <c r="N6" s="46" t="s">
        <v>77</v>
      </c>
      <c r="O6" s="149"/>
      <c r="P6" s="149"/>
      <c r="Q6" s="136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126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127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128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129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130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131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132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133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134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135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136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137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126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127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128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129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130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131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132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133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134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135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136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137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126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127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128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129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130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131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132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133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134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135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136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137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126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127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128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129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130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131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132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133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134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135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136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137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126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127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128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129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130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131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154</v>
      </c>
      <c r="B72" s="129" t="s">
        <v>184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s="31" customFormat="1" ht="11.25">
      <c r="A73" s="42" t="s">
        <v>155</v>
      </c>
      <c r="B73" s="130" t="s">
        <v>7</v>
      </c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</row>
    <row r="74" spans="1:17" s="31" customFormat="1" ht="11.25">
      <c r="A74" s="42" t="s">
        <v>156</v>
      </c>
      <c r="B74" s="130" t="s">
        <v>75</v>
      </c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</row>
    <row r="75" spans="1:17" s="31" customFormat="1" ht="11.25" customHeight="1">
      <c r="A75" s="42" t="s">
        <v>190</v>
      </c>
      <c r="B75" s="130" t="s">
        <v>76</v>
      </c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</row>
    <row r="76" spans="1:17" s="31" customFormat="1" ht="11.25">
      <c r="A76" s="42" t="s">
        <v>153</v>
      </c>
      <c r="B76" s="130" t="s">
        <v>6</v>
      </c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31" t="s">
        <v>58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12">
      <c r="A2" s="137" t="s">
        <v>149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5" t="s">
        <v>173</v>
      </c>
      <c r="B4" s="135" t="s">
        <v>10</v>
      </c>
      <c r="C4" s="135"/>
      <c r="D4" s="135"/>
      <c r="E4" s="135"/>
      <c r="F4" s="135"/>
      <c r="G4" s="135"/>
      <c r="H4" s="59" t="s">
        <v>125</v>
      </c>
      <c r="I4" s="135" t="s">
        <v>189</v>
      </c>
      <c r="J4" s="136"/>
      <c r="K4" s="136"/>
      <c r="L4" s="135" t="s">
        <v>172</v>
      </c>
    </row>
    <row r="5" spans="1:12" ht="12.75" customHeight="1">
      <c r="A5" s="136"/>
      <c r="B5" s="138" t="s">
        <v>179</v>
      </c>
      <c r="C5" s="138" t="s">
        <v>196</v>
      </c>
      <c r="D5" s="138" t="s">
        <v>181</v>
      </c>
      <c r="E5" s="133" t="s">
        <v>120</v>
      </c>
      <c r="F5" s="133" t="s">
        <v>176</v>
      </c>
      <c r="G5" s="133" t="s">
        <v>177</v>
      </c>
      <c r="H5" s="138" t="s">
        <v>179</v>
      </c>
      <c r="I5" s="136"/>
      <c r="J5" s="136"/>
      <c r="K5" s="136"/>
      <c r="L5" s="136"/>
    </row>
    <row r="6" spans="1:12" ht="34.5" customHeight="1">
      <c r="A6" s="136"/>
      <c r="B6" s="150"/>
      <c r="C6" s="150"/>
      <c r="D6" s="150"/>
      <c r="E6" s="133"/>
      <c r="F6" s="134"/>
      <c r="G6" s="134"/>
      <c r="H6" s="139"/>
      <c r="I6" s="46" t="s">
        <v>95</v>
      </c>
      <c r="J6" s="46" t="s">
        <v>96</v>
      </c>
      <c r="K6" s="46" t="s">
        <v>185</v>
      </c>
      <c r="L6" s="136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126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127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128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129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130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131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132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133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134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135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136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137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126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127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128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129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130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131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132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133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134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135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136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137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126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127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128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129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130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131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132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133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134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135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136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137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126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127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128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129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130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131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132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133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134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135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136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137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126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127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128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129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130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131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154</v>
      </c>
      <c r="B72" s="129" t="s">
        <v>184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62"/>
      <c r="N72" s="62"/>
      <c r="O72" s="62"/>
    </row>
  </sheetData>
  <sheetProtection/>
  <mergeCells count="14"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  <mergeCell ref="L4:L6"/>
    <mergeCell ref="B5:B6"/>
    <mergeCell ref="C5:C6"/>
    <mergeCell ref="H5:H6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1" t="s">
        <v>59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52"/>
    </row>
    <row r="2" spans="1:15" ht="12">
      <c r="A2" s="137" t="s">
        <v>149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O2" s="153" t="s">
        <v>108</v>
      </c>
    </row>
    <row r="3" ht="12">
      <c r="O3" s="154"/>
    </row>
    <row r="4" spans="1:15" ht="16.5" customHeight="1">
      <c r="A4" s="135" t="s">
        <v>173</v>
      </c>
      <c r="B4" s="135" t="s">
        <v>125</v>
      </c>
      <c r="C4" s="136"/>
      <c r="D4" s="136"/>
      <c r="E4" s="135" t="s">
        <v>11</v>
      </c>
      <c r="F4" s="136"/>
      <c r="G4" s="136"/>
      <c r="H4" s="135" t="s">
        <v>8</v>
      </c>
      <c r="I4" s="135"/>
      <c r="J4" s="135"/>
      <c r="K4" s="147" t="s">
        <v>9</v>
      </c>
      <c r="L4" s="147" t="s">
        <v>104</v>
      </c>
      <c r="M4" s="135" t="s">
        <v>67</v>
      </c>
      <c r="O4" s="154"/>
    </row>
    <row r="5" spans="1:15" ht="18" customHeight="1">
      <c r="A5" s="136"/>
      <c r="B5" s="138" t="s">
        <v>179</v>
      </c>
      <c r="C5" s="138" t="s">
        <v>180</v>
      </c>
      <c r="D5" s="138" t="s">
        <v>120</v>
      </c>
      <c r="E5" s="138" t="s">
        <v>103</v>
      </c>
      <c r="F5" s="138" t="s">
        <v>4</v>
      </c>
      <c r="G5" s="138" t="s">
        <v>109</v>
      </c>
      <c r="H5" s="133" t="s">
        <v>99</v>
      </c>
      <c r="I5" s="133" t="s">
        <v>179</v>
      </c>
      <c r="J5" s="133"/>
      <c r="K5" s="155"/>
      <c r="L5" s="156"/>
      <c r="M5" s="136"/>
      <c r="O5" s="154"/>
    </row>
    <row r="6" spans="1:15" ht="28.5" customHeight="1">
      <c r="A6" s="136"/>
      <c r="B6" s="150"/>
      <c r="C6" s="150"/>
      <c r="D6" s="150"/>
      <c r="E6" s="150"/>
      <c r="F6" s="150"/>
      <c r="G6" s="150"/>
      <c r="H6" s="133"/>
      <c r="I6" s="46" t="s">
        <v>100</v>
      </c>
      <c r="J6" s="46" t="s">
        <v>142</v>
      </c>
      <c r="K6" s="149"/>
      <c r="L6" s="139"/>
      <c r="M6" s="136"/>
      <c r="O6" s="154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126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127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128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129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130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131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132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133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134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135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136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137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126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127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128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129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130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131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132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133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134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135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136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137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126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127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128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129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130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131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132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133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134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135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136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137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126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127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128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129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130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131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132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133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134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135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136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137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126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127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128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129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130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131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154</v>
      </c>
      <c r="B72" s="151" t="s">
        <v>184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</row>
  </sheetData>
  <sheetProtection/>
  <mergeCells count="19">
    <mergeCell ref="O2:O6"/>
    <mergeCell ref="C5:C6"/>
    <mergeCell ref="B5:B6"/>
    <mergeCell ref="D5:D6"/>
    <mergeCell ref="E5:E6"/>
    <mergeCell ref="M4:M6"/>
    <mergeCell ref="H4:J4"/>
    <mergeCell ref="K4:K6"/>
    <mergeCell ref="L4:L6"/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31" t="s">
        <v>60</v>
      </c>
      <c r="B1" s="158"/>
      <c r="C1" s="158"/>
      <c r="D1" s="158"/>
      <c r="E1" s="158"/>
      <c r="F1" s="158"/>
      <c r="G1" s="158"/>
      <c r="H1" s="158"/>
      <c r="I1" s="158"/>
    </row>
    <row r="2" spans="1:9" s="44" customFormat="1" ht="12">
      <c r="A2" s="137" t="s">
        <v>149</v>
      </c>
      <c r="B2" s="159"/>
      <c r="C2" s="159"/>
      <c r="D2" s="159"/>
      <c r="E2" s="159"/>
      <c r="F2" s="159"/>
      <c r="G2" s="159"/>
      <c r="H2" s="159"/>
      <c r="I2" s="159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173</v>
      </c>
      <c r="B4" s="45" t="s">
        <v>10</v>
      </c>
      <c r="C4" s="45" t="s">
        <v>11</v>
      </c>
      <c r="D4" s="45" t="s">
        <v>125</v>
      </c>
      <c r="E4" s="45" t="s">
        <v>143</v>
      </c>
      <c r="F4" s="45" t="s">
        <v>138</v>
      </c>
      <c r="G4" s="45" t="s">
        <v>177</v>
      </c>
      <c r="H4" s="45" t="s">
        <v>110</v>
      </c>
      <c r="I4" s="45" t="s">
        <v>172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126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127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128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129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130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131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132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133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134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135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136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137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126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127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128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129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130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131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132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133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134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135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136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137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126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127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128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129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130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131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132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133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134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135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136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137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126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127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128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129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130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131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132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133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134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135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136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137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126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127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128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129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130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200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31" t="s">
        <v>61</v>
      </c>
      <c r="B71" s="158"/>
      <c r="C71" s="158"/>
      <c r="D71" s="158"/>
      <c r="E71" s="158"/>
      <c r="F71" s="158"/>
      <c r="G71" s="158"/>
      <c r="H71" s="158"/>
      <c r="I71" s="158"/>
    </row>
    <row r="72" spans="1:9" s="44" customFormat="1" ht="12">
      <c r="A72" s="137" t="s">
        <v>149</v>
      </c>
      <c r="B72" s="159"/>
      <c r="C72" s="159"/>
      <c r="D72" s="159"/>
      <c r="E72" s="159"/>
      <c r="F72" s="159"/>
      <c r="G72" s="159"/>
      <c r="H72" s="159"/>
      <c r="I72" s="159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173</v>
      </c>
      <c r="B74" s="45" t="s">
        <v>178</v>
      </c>
      <c r="C74" s="45" t="s">
        <v>11</v>
      </c>
      <c r="D74" s="45" t="s">
        <v>125</v>
      </c>
      <c r="E74" s="45" t="s">
        <v>139</v>
      </c>
      <c r="F74" s="45" t="s">
        <v>138</v>
      </c>
      <c r="G74" s="45" t="s">
        <v>186</v>
      </c>
      <c r="H74" s="45" t="s">
        <v>94</v>
      </c>
      <c r="I74" s="45" t="s">
        <v>124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126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127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128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129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130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131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132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133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134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135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136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137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126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127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128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129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130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131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132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133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134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135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136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137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126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127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128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129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130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131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132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133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134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135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136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137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126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127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128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129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130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131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132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133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134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135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136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137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126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127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128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129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130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131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154</v>
      </c>
      <c r="B141" s="157"/>
      <c r="C141" s="157"/>
      <c r="D141" s="157"/>
      <c r="E141" s="157"/>
      <c r="F141" s="157"/>
      <c r="G141" s="157"/>
      <c r="H141" s="157"/>
      <c r="I141" s="157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showGridLines="0" tabSelected="1" view="pageBreakPreview" zoomScaleNormal="75" zoomScaleSheetLayoutView="100" zoomScalePageLayoutView="0" workbookViewId="0" topLeftCell="A1">
      <pane xSplit="12" ySplit="7" topLeftCell="M70" activePane="bottomRight" state="frozen"/>
      <selection pane="topLeft" activeCell="A1" sqref="A1"/>
      <selection pane="topRight" activeCell="M1" sqref="M1"/>
      <selection pane="bottomLeft" activeCell="A8" sqref="A8"/>
      <selection pane="bottomRight" activeCell="A3" sqref="A1:IV16384"/>
    </sheetView>
  </sheetViews>
  <sheetFormatPr defaultColWidth="9.140625" defaultRowHeight="12.75"/>
  <cols>
    <col min="1" max="1" width="9.00390625" style="27" customWidth="1"/>
    <col min="2" max="2" width="14.57421875" style="27" customWidth="1"/>
    <col min="3" max="3" width="12.7109375" style="32" customWidth="1"/>
    <col min="4" max="4" width="18.00390625" style="32" customWidth="1"/>
    <col min="5" max="5" width="13.00390625" style="32" customWidth="1"/>
    <col min="6" max="6" width="24.7109375" style="32" customWidth="1"/>
    <col min="7" max="7" width="8.00390625" style="32" customWidth="1"/>
    <col min="8" max="8" width="12.140625" style="32" customWidth="1"/>
    <col min="9" max="9" width="12.28125" style="32" customWidth="1"/>
    <col min="10" max="10" width="11.7109375" style="32" customWidth="1"/>
    <col min="11" max="11" width="11.8515625" style="32" customWidth="1"/>
    <col min="12" max="12" width="11.421875" style="32" customWidth="1"/>
    <col min="13" max="13" width="11.00390625" style="75" customWidth="1"/>
    <col min="14" max="14" width="17.8515625" style="75" bestFit="1" customWidth="1"/>
    <col min="15" max="16384" width="9.140625" style="75" customWidth="1"/>
  </cols>
  <sheetData>
    <row r="1" spans="1:13" ht="12.75">
      <c r="A1" s="90"/>
      <c r="B1" s="90"/>
      <c r="C1" s="89"/>
      <c r="D1" s="89"/>
      <c r="E1" s="89"/>
      <c r="F1" s="89"/>
      <c r="G1" s="89"/>
      <c r="H1" s="89"/>
      <c r="I1" s="89"/>
      <c r="J1" s="89"/>
      <c r="K1" s="89"/>
      <c r="M1" s="92"/>
    </row>
    <row r="2" spans="1:12" ht="12.75">
      <c r="A2" s="171" t="s">
        <v>15</v>
      </c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2.75">
      <c r="A3" s="171" t="s">
        <v>149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2.75" customHeight="1">
      <c r="A4" s="86"/>
      <c r="B4" s="86"/>
      <c r="C4" s="87"/>
      <c r="D4" s="88"/>
      <c r="E4" s="88"/>
      <c r="F4" s="88"/>
      <c r="G4" s="88"/>
      <c r="H4" s="88"/>
      <c r="I4" s="88"/>
      <c r="J4" s="88"/>
      <c r="K4" s="88"/>
      <c r="L4" s="88"/>
    </row>
    <row r="5" spans="1:12" ht="30" customHeight="1">
      <c r="A5" s="174" t="s">
        <v>14</v>
      </c>
      <c r="B5" s="163" t="s">
        <v>182</v>
      </c>
      <c r="C5" s="165" t="s">
        <v>216</v>
      </c>
      <c r="D5" s="166"/>
      <c r="E5" s="167" t="s">
        <v>17</v>
      </c>
      <c r="F5" s="169" t="s">
        <v>215</v>
      </c>
      <c r="G5" s="163" t="s">
        <v>125</v>
      </c>
      <c r="H5" s="163" t="s">
        <v>138</v>
      </c>
      <c r="I5" s="163" t="s">
        <v>209</v>
      </c>
      <c r="J5" s="163" t="s">
        <v>177</v>
      </c>
      <c r="K5" s="163" t="s">
        <v>174</v>
      </c>
      <c r="L5" s="163" t="s">
        <v>172</v>
      </c>
    </row>
    <row r="6" spans="1:12" ht="51" customHeight="1">
      <c r="A6" s="175"/>
      <c r="B6" s="164"/>
      <c r="C6" s="118" t="s">
        <v>205</v>
      </c>
      <c r="D6" s="118" t="s">
        <v>206</v>
      </c>
      <c r="E6" s="168"/>
      <c r="F6" s="170"/>
      <c r="G6" s="173"/>
      <c r="H6" s="164"/>
      <c r="I6" s="164"/>
      <c r="J6" s="164"/>
      <c r="K6" s="173"/>
      <c r="L6" s="164"/>
    </row>
    <row r="7" spans="1:14" ht="12" customHeight="1">
      <c r="A7" s="116">
        <v>2009</v>
      </c>
      <c r="B7" s="95" t="s">
        <v>204</v>
      </c>
      <c r="C7" s="95" t="s">
        <v>204</v>
      </c>
      <c r="D7" s="95" t="s">
        <v>204</v>
      </c>
      <c r="E7" s="95" t="s">
        <v>204</v>
      </c>
      <c r="F7" s="95" t="s">
        <v>204</v>
      </c>
      <c r="G7" s="95" t="s">
        <v>204</v>
      </c>
      <c r="H7" s="95" t="s">
        <v>204</v>
      </c>
      <c r="I7" s="95">
        <v>50.31847931000001</v>
      </c>
      <c r="J7" s="95">
        <v>15.603042697999989</v>
      </c>
      <c r="K7" s="95">
        <v>206.43288402</v>
      </c>
      <c r="L7" s="95">
        <v>272.35440602799997</v>
      </c>
      <c r="M7" s="76"/>
      <c r="N7" s="76"/>
    </row>
    <row r="8" spans="1:14" ht="12" customHeight="1">
      <c r="A8" s="116">
        <v>2010</v>
      </c>
      <c r="B8" s="95">
        <v>4.9</v>
      </c>
      <c r="C8" s="95" t="s">
        <v>204</v>
      </c>
      <c r="D8" s="95" t="s">
        <v>204</v>
      </c>
      <c r="E8" s="95" t="s">
        <v>204</v>
      </c>
      <c r="F8" s="95" t="s">
        <v>204</v>
      </c>
      <c r="G8" s="95" t="s">
        <v>204</v>
      </c>
      <c r="H8" s="95" t="s">
        <v>204</v>
      </c>
      <c r="I8" s="95">
        <v>50.86524016</v>
      </c>
      <c r="J8" s="95">
        <v>22.59619466</v>
      </c>
      <c r="K8" s="95">
        <v>281.41659512999996</v>
      </c>
      <c r="L8" s="95">
        <v>359.8</v>
      </c>
      <c r="M8" s="76"/>
      <c r="N8" s="76"/>
    </row>
    <row r="9" spans="1:14" ht="12" customHeight="1">
      <c r="A9" s="116">
        <v>2011</v>
      </c>
      <c r="B9" s="95" t="s">
        <v>204</v>
      </c>
      <c r="C9" s="95" t="s">
        <v>204</v>
      </c>
      <c r="D9" s="95" t="s">
        <v>204</v>
      </c>
      <c r="E9" s="95" t="s">
        <v>204</v>
      </c>
      <c r="F9" s="95" t="s">
        <v>204</v>
      </c>
      <c r="G9" s="95" t="s">
        <v>204</v>
      </c>
      <c r="H9" s="95" t="s">
        <v>204</v>
      </c>
      <c r="I9" s="95">
        <v>56.61457979000001</v>
      </c>
      <c r="J9" s="95">
        <v>86.15719374</v>
      </c>
      <c r="K9" s="95">
        <v>273.03971668</v>
      </c>
      <c r="L9" s="95">
        <v>415.81149021</v>
      </c>
      <c r="M9" s="76"/>
      <c r="N9" s="76"/>
    </row>
    <row r="10" spans="1:14" ht="12" customHeight="1">
      <c r="A10" s="116">
        <v>2012</v>
      </c>
      <c r="B10" s="100">
        <v>0</v>
      </c>
      <c r="C10" s="100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95">
        <v>70.52341483000001</v>
      </c>
      <c r="J10" s="95">
        <v>40.442340990000005</v>
      </c>
      <c r="K10" s="95">
        <v>356.20847075000006</v>
      </c>
      <c r="L10" s="95">
        <v>467.1742265700001</v>
      </c>
      <c r="M10" s="76"/>
      <c r="N10" s="76"/>
    </row>
    <row r="11" spans="1:14" ht="12" customHeight="1">
      <c r="A11" s="116">
        <v>2013</v>
      </c>
      <c r="B11" s="100">
        <v>0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95">
        <v>45.90698155</v>
      </c>
      <c r="J11" s="95">
        <v>41.05389863</v>
      </c>
      <c r="K11" s="95">
        <v>376.69361762000005</v>
      </c>
      <c r="L11" s="95">
        <v>463.65449780000006</v>
      </c>
      <c r="M11" s="76"/>
      <c r="N11" s="76"/>
    </row>
    <row r="12" spans="1:14" ht="12" customHeight="1">
      <c r="A12" s="116">
        <v>2014</v>
      </c>
      <c r="B12" s="100">
        <v>0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95">
        <v>60.99953638000001</v>
      </c>
      <c r="J12" s="95">
        <v>43.89918046</v>
      </c>
      <c r="K12" s="95">
        <v>368.19069369</v>
      </c>
      <c r="L12" s="95">
        <v>473.08941053</v>
      </c>
      <c r="M12" s="76"/>
      <c r="N12" s="76"/>
    </row>
    <row r="13" spans="1:14" ht="12" customHeight="1">
      <c r="A13" s="116">
        <v>2015</v>
      </c>
      <c r="B13" s="100">
        <v>0</v>
      </c>
      <c r="C13" s="100">
        <v>0.00225</v>
      </c>
      <c r="D13" s="100">
        <v>0.00225</v>
      </c>
      <c r="E13" s="100">
        <v>0</v>
      </c>
      <c r="F13" s="100">
        <v>0</v>
      </c>
      <c r="G13" s="100">
        <v>0.00225</v>
      </c>
      <c r="H13" s="100">
        <v>0</v>
      </c>
      <c r="I13" s="95">
        <v>59.58909193</v>
      </c>
      <c r="J13" s="95">
        <v>30.47331720999999</v>
      </c>
      <c r="K13" s="95">
        <v>329.64497174</v>
      </c>
      <c r="L13" s="95">
        <v>419.71638088</v>
      </c>
      <c r="M13" s="76"/>
      <c r="N13" s="76"/>
    </row>
    <row r="14" spans="1:14" ht="12" customHeight="1">
      <c r="A14" s="116">
        <v>2016</v>
      </c>
      <c r="B14" s="100">
        <v>0.008792999999999999</v>
      </c>
      <c r="C14" s="100">
        <v>0.008792999999999999</v>
      </c>
      <c r="D14" s="100">
        <v>0.008792999999999999</v>
      </c>
      <c r="E14" s="100">
        <v>0</v>
      </c>
      <c r="F14" s="100">
        <v>0</v>
      </c>
      <c r="G14" s="100">
        <v>0.00225</v>
      </c>
      <c r="H14" s="100">
        <v>0</v>
      </c>
      <c r="I14" s="95">
        <v>50.128857440000004</v>
      </c>
      <c r="J14" s="95">
        <v>32.76120947000006</v>
      </c>
      <c r="K14" s="95">
        <v>305.17889807999995</v>
      </c>
      <c r="L14" s="95">
        <v>388.09759399</v>
      </c>
      <c r="M14" s="76"/>
      <c r="N14" s="76"/>
    </row>
    <row r="15" spans="1:14" ht="12" customHeight="1">
      <c r="A15" s="116">
        <v>2017</v>
      </c>
      <c r="B15" s="100">
        <v>-0.25596</v>
      </c>
      <c r="C15" s="100">
        <v>0</v>
      </c>
      <c r="D15" s="100">
        <v>0</v>
      </c>
      <c r="E15" s="100">
        <v>0</v>
      </c>
      <c r="F15" s="100">
        <v>0.00225</v>
      </c>
      <c r="G15" s="100">
        <v>0.00225</v>
      </c>
      <c r="H15" s="100">
        <v>0</v>
      </c>
      <c r="I15" s="95">
        <v>142.17573474</v>
      </c>
      <c r="J15" s="95">
        <v>51.50061866</v>
      </c>
      <c r="K15" s="95">
        <v>323.57402107999997</v>
      </c>
      <c r="L15" s="95">
        <v>516.99891447</v>
      </c>
      <c r="M15" s="76"/>
      <c r="N15" s="76"/>
    </row>
    <row r="16" spans="1:14" ht="12" customHeight="1">
      <c r="A16" s="116">
        <v>2018</v>
      </c>
      <c r="B16" s="100">
        <v>-0.25596</v>
      </c>
      <c r="C16" s="100">
        <v>0</v>
      </c>
      <c r="D16" s="100">
        <v>0</v>
      </c>
      <c r="E16" s="100">
        <v>0</v>
      </c>
      <c r="F16" s="100">
        <v>0.00225</v>
      </c>
      <c r="G16" s="100">
        <v>0.00225</v>
      </c>
      <c r="H16" s="100">
        <v>0</v>
      </c>
      <c r="I16" s="95">
        <v>115.98749448000001</v>
      </c>
      <c r="J16" s="95">
        <v>17.072561940000003</v>
      </c>
      <c r="K16" s="95">
        <v>65.80969221000001</v>
      </c>
      <c r="L16" s="95">
        <v>198.65980345000003</v>
      </c>
      <c r="M16" s="76"/>
      <c r="N16" s="76"/>
    </row>
    <row r="17" spans="1:14" ht="12" customHeight="1">
      <c r="A17" s="116">
        <v>2019</v>
      </c>
      <c r="B17" s="100">
        <v>0</v>
      </c>
      <c r="C17" s="100">
        <v>0</v>
      </c>
      <c r="D17" s="100">
        <v>0</v>
      </c>
      <c r="E17" s="100">
        <v>0</v>
      </c>
      <c r="F17" s="100">
        <v>0.00225</v>
      </c>
      <c r="G17" s="100">
        <v>0.00225</v>
      </c>
      <c r="H17" s="100">
        <v>0</v>
      </c>
      <c r="I17" s="95">
        <v>0</v>
      </c>
      <c r="J17" s="95">
        <v>89.77598398</v>
      </c>
      <c r="K17" s="95">
        <v>36.23094639</v>
      </c>
      <c r="L17" s="95">
        <v>102.00731509</v>
      </c>
      <c r="M17" s="76"/>
      <c r="N17" s="76"/>
    </row>
    <row r="18" spans="1:14" s="106" customFormat="1" ht="12" customHeight="1">
      <c r="A18" s="112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113"/>
      <c r="N18" s="113"/>
    </row>
    <row r="19" spans="1:14" ht="12" customHeight="1">
      <c r="A19" s="96">
        <v>2009</v>
      </c>
      <c r="B19" s="93"/>
      <c r="C19" s="93"/>
      <c r="D19" s="94"/>
      <c r="E19" s="94"/>
      <c r="F19" s="94"/>
      <c r="G19" s="94"/>
      <c r="H19" s="94"/>
      <c r="I19" s="93"/>
      <c r="J19" s="94"/>
      <c r="K19" s="94"/>
      <c r="L19" s="94"/>
      <c r="M19" s="76"/>
      <c r="N19" s="76"/>
    </row>
    <row r="20" spans="1:14" ht="12" customHeight="1">
      <c r="A20" s="91" t="s">
        <v>131</v>
      </c>
      <c r="B20" s="100">
        <f>'[2]CRF-LIC'!$D$784</f>
        <v>0</v>
      </c>
      <c r="C20" s="100">
        <f>'[2]CRF-LIC'!$D$785</f>
        <v>0</v>
      </c>
      <c r="D20" s="100">
        <f>'[2]CRF-LIC'!$D$786</f>
        <v>0</v>
      </c>
      <c r="E20" s="100">
        <f>'[2]CRF-LIC'!$D$788</f>
        <v>0</v>
      </c>
      <c r="F20" s="100">
        <f>'[2]CRF-LIC'!$D$789</f>
        <v>0</v>
      </c>
      <c r="G20" s="100">
        <f>'[2]CRF-LIC'!$D$791</f>
        <v>0</v>
      </c>
      <c r="H20" s="100">
        <f>'[2]CRF-LIC'!$D$792</f>
        <v>0</v>
      </c>
      <c r="I20" s="101">
        <v>56.503894</v>
      </c>
      <c r="J20" s="101">
        <v>17.669672000000006</v>
      </c>
      <c r="K20" s="101">
        <v>183.713136</v>
      </c>
      <c r="L20" s="101">
        <f>+SUM(B20:K20)</f>
        <v>257.886702</v>
      </c>
      <c r="M20" s="76"/>
      <c r="N20" s="76"/>
    </row>
    <row r="21" spans="1:14" ht="12" customHeight="1">
      <c r="A21" s="91" t="s">
        <v>134</v>
      </c>
      <c r="B21" s="95">
        <v>2</v>
      </c>
      <c r="C21" s="100">
        <f>'[2]CRF-LIC'!$G$785</f>
        <v>0</v>
      </c>
      <c r="D21" s="100">
        <f>'[2]CRF-LIC'!$G$786</f>
        <v>0</v>
      </c>
      <c r="E21" s="100">
        <f>'[2]CRF-LIC'!$G$788</f>
        <v>0</v>
      </c>
      <c r="F21" s="100">
        <f>'[2]CRF-LIC'!$G$789</f>
        <v>0</v>
      </c>
      <c r="G21" s="100">
        <f>'[2]CRF-LIC'!$G$791</f>
        <v>0</v>
      </c>
      <c r="H21" s="100">
        <f>'[2]CRF-LIC'!$G$792</f>
        <v>0</v>
      </c>
      <c r="I21" s="101">
        <v>60.461569999999995</v>
      </c>
      <c r="J21" s="101">
        <v>11.600599890000028</v>
      </c>
      <c r="K21" s="101">
        <v>183.97103400000003</v>
      </c>
      <c r="L21" s="101">
        <f>+SUM(B21:K21)</f>
        <v>258.03320389000004</v>
      </c>
      <c r="M21" s="76"/>
      <c r="N21" s="76"/>
    </row>
    <row r="22" spans="1:14" ht="12" customHeight="1">
      <c r="A22" s="91" t="s">
        <v>137</v>
      </c>
      <c r="B22" s="74">
        <f>'[2]CRF-LIC'!$J$784</f>
        <v>0</v>
      </c>
      <c r="C22" s="100">
        <f>'[2]CRF-LIC'!$J$785</f>
        <v>0</v>
      </c>
      <c r="D22" s="100">
        <f>'[2]CRF-LIC'!$J$786</f>
        <v>0</v>
      </c>
      <c r="E22" s="100">
        <f>'[2]CRF-LIC'!$J$788</f>
        <v>0</v>
      </c>
      <c r="F22" s="100">
        <f>'[2]CRF-LIC'!$J$789</f>
        <v>0</v>
      </c>
      <c r="G22" s="100">
        <f>'[2]CRF-LIC'!$J$791</f>
        <v>0</v>
      </c>
      <c r="H22" s="100">
        <f>'[2]CRF-LIC'!$J$792</f>
        <v>0</v>
      </c>
      <c r="I22" s="101">
        <v>50.31847931000001</v>
      </c>
      <c r="J22" s="101">
        <v>15.603042697999989</v>
      </c>
      <c r="K22" s="101">
        <v>206.43288402</v>
      </c>
      <c r="L22" s="101">
        <f>+SUM(B22:K22)</f>
        <v>272.35440602799997</v>
      </c>
      <c r="M22" s="76"/>
      <c r="N22" s="76"/>
    </row>
    <row r="23" spans="1:14" ht="12" customHeight="1">
      <c r="A23" s="96">
        <v>2010</v>
      </c>
      <c r="B23" s="74"/>
      <c r="C23" s="100"/>
      <c r="D23" s="100"/>
      <c r="E23" s="74"/>
      <c r="F23" s="100"/>
      <c r="G23" s="74"/>
      <c r="H23" s="74"/>
      <c r="I23" s="101"/>
      <c r="J23" s="101"/>
      <c r="K23" s="101"/>
      <c r="L23" s="101"/>
      <c r="M23" s="76"/>
      <c r="N23" s="76"/>
    </row>
    <row r="24" spans="1:14" ht="12" customHeight="1">
      <c r="A24" s="91" t="s">
        <v>128</v>
      </c>
      <c r="B24" s="108">
        <v>1</v>
      </c>
      <c r="C24" s="100">
        <f>'[2]CRF-LIC'!$M$785</f>
        <v>0</v>
      </c>
      <c r="D24" s="100">
        <f>'[2]CRF-LIC'!$M$786</f>
        <v>0</v>
      </c>
      <c r="E24" s="100">
        <f>'[2]CRF-LIC'!$M$788</f>
        <v>0</v>
      </c>
      <c r="F24" s="100">
        <f>'[2]CRF-LIC'!$M$789</f>
        <v>0</v>
      </c>
      <c r="G24" s="100">
        <f>'[2]CRF-LIC'!$M$791</f>
        <v>0</v>
      </c>
      <c r="H24" s="100">
        <f>'[2]CRF-LIC'!$M$792</f>
        <v>0</v>
      </c>
      <c r="I24" s="101">
        <v>49.559431000000004</v>
      </c>
      <c r="J24" s="101">
        <v>21.633067</v>
      </c>
      <c r="K24" s="101">
        <v>202.91742599999998</v>
      </c>
      <c r="L24" s="101">
        <f>+SUM(B24:K24)</f>
        <v>275.109924</v>
      </c>
      <c r="M24" s="76"/>
      <c r="N24" s="76"/>
    </row>
    <row r="25" spans="1:14" ht="12" customHeight="1">
      <c r="A25" s="91" t="s">
        <v>131</v>
      </c>
      <c r="B25" s="108">
        <v>6.6</v>
      </c>
      <c r="C25" s="100">
        <f>'[2]CRF-LIC'!$P$785</f>
        <v>0</v>
      </c>
      <c r="D25" s="100">
        <f>'[2]CRF-LIC'!$P$786</f>
        <v>0</v>
      </c>
      <c r="E25" s="100">
        <f>'[2]CRF-LIC'!$P$788</f>
        <v>0</v>
      </c>
      <c r="F25" s="100">
        <f>'[2]CRF-LIC'!$P$789</f>
        <v>0</v>
      </c>
      <c r="G25" s="100">
        <f>'[2]CRF-LIC'!$P$791</f>
        <v>0</v>
      </c>
      <c r="H25" s="100">
        <f>'[2]CRF-LIC'!$P$792</f>
        <v>0</v>
      </c>
      <c r="I25" s="101">
        <v>52.543976</v>
      </c>
      <c r="J25" s="101">
        <v>19.706106</v>
      </c>
      <c r="K25" s="101">
        <v>198.01741099999998</v>
      </c>
      <c r="L25" s="101">
        <f>+SUM(B25:K25)</f>
        <v>276.86749299999997</v>
      </c>
      <c r="M25" s="76"/>
      <c r="N25" s="76"/>
    </row>
    <row r="26" spans="1:14" ht="12" customHeight="1">
      <c r="A26" s="91" t="s">
        <v>134</v>
      </c>
      <c r="B26" s="108">
        <v>6.6</v>
      </c>
      <c r="C26" s="100">
        <f>'[2]CRF-LIC'!$S$785</f>
        <v>0</v>
      </c>
      <c r="D26" s="100">
        <f>'[2]CRF-LIC'!$S$786</f>
        <v>0</v>
      </c>
      <c r="E26" s="100">
        <f>'[2]CRF-LIC'!$S$788</f>
        <v>0</v>
      </c>
      <c r="F26" s="100">
        <f>'[2]CRF-LIC'!$S$789</f>
        <v>0</v>
      </c>
      <c r="G26" s="100">
        <f>'[2]CRF-LIC'!$S$791</f>
        <v>0</v>
      </c>
      <c r="H26" s="100">
        <f>'[2]CRF-LIC'!$S$792</f>
        <v>0</v>
      </c>
      <c r="I26" s="101">
        <v>47.69362400000001</v>
      </c>
      <c r="J26" s="101">
        <v>19.248223900000013</v>
      </c>
      <c r="K26" s="101">
        <v>209.59398800000002</v>
      </c>
      <c r="L26" s="101">
        <f>+SUM(B26:K26)</f>
        <v>283.1358359000001</v>
      </c>
      <c r="M26" s="76"/>
      <c r="N26" s="76"/>
    </row>
    <row r="27" spans="1:14" ht="12" customHeight="1">
      <c r="A27" s="91" t="s">
        <v>137</v>
      </c>
      <c r="B27" s="108">
        <v>4.9</v>
      </c>
      <c r="C27" s="100">
        <f>'[2]CRF-LIC'!$V$785</f>
        <v>0</v>
      </c>
      <c r="D27" s="100">
        <f>'[2]CRF-LIC'!$V$786</f>
        <v>0</v>
      </c>
      <c r="E27" s="100">
        <f>'[2]CRF-LIC'!$V$788</f>
        <v>0</v>
      </c>
      <c r="F27" s="100">
        <f>'[2]CRF-LIC'!$V$789</f>
        <v>0</v>
      </c>
      <c r="G27" s="100">
        <f>'[2]CRF-LIC'!$V$791</f>
        <v>0</v>
      </c>
      <c r="H27" s="100">
        <f>'[2]CRF-LIC'!$V$792</f>
        <v>0</v>
      </c>
      <c r="I27" s="101">
        <v>50.86524016</v>
      </c>
      <c r="J27" s="101">
        <v>22.59619466</v>
      </c>
      <c r="K27" s="101">
        <v>281.41659512999996</v>
      </c>
      <c r="L27" s="101">
        <f>+SUM(B27:K27)</f>
        <v>359.77802994999996</v>
      </c>
      <c r="M27" s="76"/>
      <c r="N27" s="76"/>
    </row>
    <row r="28" spans="1:14" ht="12" customHeight="1">
      <c r="A28" s="96">
        <v>2011</v>
      </c>
      <c r="B28" s="109"/>
      <c r="C28" s="100"/>
      <c r="D28" s="100"/>
      <c r="E28" s="100"/>
      <c r="F28" s="100"/>
      <c r="G28" s="100"/>
      <c r="H28" s="100"/>
      <c r="I28" s="101"/>
      <c r="J28" s="101"/>
      <c r="K28" s="101"/>
      <c r="L28" s="101"/>
      <c r="M28" s="76"/>
      <c r="N28" s="76"/>
    </row>
    <row r="29" spans="1:14" ht="12" customHeight="1">
      <c r="A29" s="91" t="s">
        <v>128</v>
      </c>
      <c r="B29" s="108">
        <v>4.8</v>
      </c>
      <c r="C29" s="100">
        <f>'[2]CRF-LIC'!$Y$785</f>
        <v>0</v>
      </c>
      <c r="D29" s="100">
        <f>'[2]CRF-LIC'!$Y$786</f>
        <v>0</v>
      </c>
      <c r="E29" s="100">
        <f>'[2]CRF-LIC'!$Y$788</f>
        <v>0</v>
      </c>
      <c r="F29" s="100">
        <f>'[2]CRF-LIC'!$Y$789</f>
        <v>0</v>
      </c>
      <c r="G29" s="100">
        <f>'[2]CRF-LIC'!$Y$791</f>
        <v>0</v>
      </c>
      <c r="H29" s="100">
        <f>'[2]CRF-LIC'!$Y$792</f>
        <v>0</v>
      </c>
      <c r="I29" s="101">
        <v>43.7</v>
      </c>
      <c r="J29" s="101">
        <v>67</v>
      </c>
      <c r="K29" s="101">
        <v>254</v>
      </c>
      <c r="L29" s="101">
        <v>369.6</v>
      </c>
      <c r="M29" s="76"/>
      <c r="N29" s="76"/>
    </row>
    <row r="30" spans="1:14" ht="12" customHeight="1">
      <c r="A30" s="91" t="s">
        <v>200</v>
      </c>
      <c r="B30" s="108">
        <f>'[2]CRF-LIC'!$AB$784</f>
        <v>1.6956713700000001</v>
      </c>
      <c r="C30" s="100">
        <f>'[2]CRF-LIC'!$AB$785</f>
        <v>0</v>
      </c>
      <c r="D30" s="100">
        <f>'[2]CRF-LIC'!$AB$786</f>
        <v>0</v>
      </c>
      <c r="E30" s="100">
        <f>'[2]CRF-LIC'!$AB$788</f>
        <v>0</v>
      </c>
      <c r="F30" s="100">
        <f>'[2]CRF-LIC'!$AB$789</f>
        <v>0</v>
      </c>
      <c r="G30" s="100">
        <f>'[2]CRF-LIC'!$AB$791</f>
        <v>0</v>
      </c>
      <c r="H30" s="100">
        <f>'[2]CRF-LIC'!$AB$792</f>
        <v>0</v>
      </c>
      <c r="I30" s="101">
        <f>'[2]CRF-LIC'!$AB$793</f>
        <v>41.360197740000004</v>
      </c>
      <c r="J30" s="101">
        <f>'[2]CRF-LIC'!$AB$794</f>
        <v>76.68166296</v>
      </c>
      <c r="K30" s="101">
        <f>'[2]CRF-LIC'!$AB$795</f>
        <v>277.96728738</v>
      </c>
      <c r="L30" s="101">
        <f>+SUM(B30:K30)</f>
        <v>397.70481945</v>
      </c>
      <c r="M30" s="76"/>
      <c r="N30" s="76"/>
    </row>
    <row r="31" spans="1:14" ht="12" customHeight="1">
      <c r="A31" s="91" t="s">
        <v>134</v>
      </c>
      <c r="B31" s="108">
        <f>'[2]CRF-LIC'!$AE$784</f>
        <v>1.4917614399999999</v>
      </c>
      <c r="C31" s="100">
        <f>'[2]CRF-LIC'!$AE$785</f>
        <v>0</v>
      </c>
      <c r="D31" s="100">
        <f>'[2]CRF-LIC'!$AE$786</f>
        <v>0</v>
      </c>
      <c r="E31" s="100">
        <f>'[2]CRF-LIC'!$AE$788</f>
        <v>0</v>
      </c>
      <c r="F31" s="100">
        <f>'[2]CRF-LIC'!$AE$789</f>
        <v>0</v>
      </c>
      <c r="G31" s="100">
        <f>'[2]CRF-LIC'!$AE$791</f>
        <v>0</v>
      </c>
      <c r="H31" s="100">
        <f>'[2]CRF-LIC'!$AE$792</f>
        <v>0</v>
      </c>
      <c r="I31" s="101">
        <f>'[2]CRF-LIC'!$AE$793</f>
        <v>44.28339198999999</v>
      </c>
      <c r="J31" s="101">
        <f>'[2]CRF-LIC'!$AE$794</f>
        <v>80.28721113</v>
      </c>
      <c r="K31" s="101">
        <f>'[2]CRF-LIC'!$AE$795</f>
        <v>249.26257819999998</v>
      </c>
      <c r="L31" s="101">
        <f>+SUM(B31:K31)</f>
        <v>375.32494276</v>
      </c>
      <c r="M31" s="76"/>
      <c r="N31" s="76"/>
    </row>
    <row r="32" spans="1:14" ht="12" customHeight="1">
      <c r="A32" s="91" t="s">
        <v>208</v>
      </c>
      <c r="B32" s="100">
        <f>'[2]CRF-LIC'!$AH$784</f>
        <v>0</v>
      </c>
      <c r="C32" s="100">
        <f>'[2]CRF-LIC'!$AH$785</f>
        <v>0</v>
      </c>
      <c r="D32" s="100">
        <f>'[2]CRF-LIC'!$AH$786</f>
        <v>0</v>
      </c>
      <c r="E32" s="100">
        <f>'[2]CRF-LIC'!$AH$788</f>
        <v>0</v>
      </c>
      <c r="F32" s="100">
        <f>'[2]CRF-LIC'!$AH$789</f>
        <v>0</v>
      </c>
      <c r="G32" s="100">
        <f>'[2]CRF-LIC'!$AH$791</f>
        <v>0</v>
      </c>
      <c r="H32" s="100">
        <f>'[2]CRF-LIC'!$AH$792</f>
        <v>0</v>
      </c>
      <c r="I32" s="101">
        <f>'[2]CRF-LIC'!$AH$793</f>
        <v>56.61457979000001</v>
      </c>
      <c r="J32" s="101">
        <f>'[2]CRF-LIC'!$AH$794</f>
        <v>86.15719374</v>
      </c>
      <c r="K32" s="101">
        <f>'[2]CRF-LIC'!$AH$795</f>
        <v>273.03971667999997</v>
      </c>
      <c r="L32" s="101">
        <f>+SUM(B32:K32)</f>
        <v>415.81149021</v>
      </c>
      <c r="M32" s="76"/>
      <c r="N32" s="76"/>
    </row>
    <row r="33" spans="1:14" ht="12" customHeight="1">
      <c r="A33" s="96">
        <v>2012</v>
      </c>
      <c r="B33" s="100"/>
      <c r="C33" s="100"/>
      <c r="D33" s="100"/>
      <c r="E33" s="100"/>
      <c r="F33" s="100"/>
      <c r="G33" s="100"/>
      <c r="H33" s="100"/>
      <c r="I33" s="101"/>
      <c r="J33" s="101"/>
      <c r="K33" s="101"/>
      <c r="L33" s="101"/>
      <c r="M33" s="76"/>
      <c r="N33" s="76"/>
    </row>
    <row r="34" spans="1:14" ht="12" customHeight="1">
      <c r="A34" s="91" t="s">
        <v>128</v>
      </c>
      <c r="B34" s="100">
        <f>'[2]CRF-LIC'!$AK$784</f>
        <v>0</v>
      </c>
      <c r="C34" s="100">
        <f>'[2]CRF-LIC'!$AK$785</f>
        <v>0</v>
      </c>
      <c r="D34" s="100">
        <f>'[2]CRF-LIC'!$AK$786</f>
        <v>0</v>
      </c>
      <c r="E34" s="100">
        <f>'[2]CRF-LIC'!$AK$788</f>
        <v>0</v>
      </c>
      <c r="F34" s="100">
        <f>'[2]CRF-LIC'!$AK$789</f>
        <v>0</v>
      </c>
      <c r="G34" s="100">
        <f>'[2]CRF-LIC'!$AK$791</f>
        <v>0</v>
      </c>
      <c r="H34" s="100">
        <f>'[2]CRF-LIC'!$AK$792</f>
        <v>0</v>
      </c>
      <c r="I34" s="101">
        <f>'[2]CRF-LIC'!$AK$793</f>
        <v>51.82929643</v>
      </c>
      <c r="J34" s="101">
        <f>'[2]CRF-LIC'!$AK$794</f>
        <v>43.27161202</v>
      </c>
      <c r="K34" s="101">
        <f>'[2]CRF-LIC'!$AK$795</f>
        <v>332.81854930000003</v>
      </c>
      <c r="L34" s="101">
        <f>+SUM(B34:K34)</f>
        <v>427.91945775</v>
      </c>
      <c r="M34" s="76"/>
      <c r="N34" s="76"/>
    </row>
    <row r="35" spans="1:14" ht="12" customHeight="1">
      <c r="A35" s="91" t="s">
        <v>131</v>
      </c>
      <c r="B35" s="100">
        <f>'[2]CRF-LIC'!$AN$784</f>
        <v>0</v>
      </c>
      <c r="C35" s="100">
        <f>'[2]CRF-LIC'!$AN$785</f>
        <v>0</v>
      </c>
      <c r="D35" s="100">
        <f>'[2]CRF-LIC'!$AN$786</f>
        <v>0</v>
      </c>
      <c r="E35" s="100">
        <f>'[2]CRF-LIC'!$AN$788</f>
        <v>0</v>
      </c>
      <c r="F35" s="100">
        <f>'[2]CRF-LIC'!$AN$789</f>
        <v>0</v>
      </c>
      <c r="G35" s="100">
        <f>'[2]CRF-LIC'!$AN$791</f>
        <v>0</v>
      </c>
      <c r="H35" s="100">
        <f>'[2]CRF-LIC'!$AN$792</f>
        <v>0</v>
      </c>
      <c r="I35" s="101">
        <f>'[2]CRF-LIC'!$AN$793</f>
        <v>47.081900039999994</v>
      </c>
      <c r="J35" s="101">
        <f>'[2]CRF-LIC'!$AN$794</f>
        <v>43.26666956</v>
      </c>
      <c r="K35" s="101">
        <f>'[2]CRF-LIC'!$AN$795</f>
        <v>315.64920058</v>
      </c>
      <c r="L35" s="101">
        <f>+SUM(B35:K35)</f>
        <v>405.99777018</v>
      </c>
      <c r="M35" s="76"/>
      <c r="N35" s="76"/>
    </row>
    <row r="36" spans="1:14" ht="12" customHeight="1">
      <c r="A36" s="91" t="s">
        <v>134</v>
      </c>
      <c r="B36" s="100">
        <f>+'[2]CRF-LIC'!$AQ$784</f>
        <v>0</v>
      </c>
      <c r="C36" s="100">
        <f>+'[2]CRF-LIC'!$AQ$785</f>
        <v>0</v>
      </c>
      <c r="D36" s="100">
        <f>+'[2]CRF-LIC'!$AQ$786</f>
        <v>0</v>
      </c>
      <c r="E36" s="100">
        <f>+'[2]CRF-LIC'!$AQ$788</f>
        <v>0</v>
      </c>
      <c r="F36" s="100">
        <f>+'[2]CRF-LIC'!$AQ$789</f>
        <v>0</v>
      </c>
      <c r="G36" s="100">
        <f>+'[2]CRF-LIC'!$AQ$791</f>
        <v>0</v>
      </c>
      <c r="H36" s="100">
        <f>+'[2]CRF-LIC'!$AQ$792</f>
        <v>0</v>
      </c>
      <c r="I36" s="101">
        <f>+'[2]CRF-LIC'!$AQ$793</f>
        <v>45.184003159999996</v>
      </c>
      <c r="J36" s="101">
        <f>+'[2]CRF-LIC'!$AQ$794</f>
        <v>36.11046463</v>
      </c>
      <c r="K36" s="101">
        <f>+'[2]CRF-LIC'!$AQ$795</f>
        <v>322.29473988</v>
      </c>
      <c r="L36" s="101">
        <f>+SUM(B36:K36)</f>
        <v>403.58920767</v>
      </c>
      <c r="M36" s="76"/>
      <c r="N36" s="76"/>
    </row>
    <row r="37" spans="1:14" ht="12" customHeight="1">
      <c r="A37" s="91" t="s">
        <v>208</v>
      </c>
      <c r="B37" s="100">
        <f>+'[2]CRF-LIC'!$AT$784</f>
        <v>0</v>
      </c>
      <c r="C37" s="100">
        <f>+'[2]CRF-LIC'!$AT$785</f>
        <v>0</v>
      </c>
      <c r="D37" s="100">
        <f>+'[2]CRF-LIC'!$AT$786</f>
        <v>0</v>
      </c>
      <c r="E37" s="100">
        <f>+'[2]CRF-LIC'!$AT$788</f>
        <v>0</v>
      </c>
      <c r="F37" s="100">
        <f>+'[2]CRF-LIC'!$AT$789</f>
        <v>0</v>
      </c>
      <c r="G37" s="100">
        <f>+'[2]CRF-LIC'!$AT$791</f>
        <v>0</v>
      </c>
      <c r="H37" s="100">
        <f>+'[2]CRF-LIC'!$AT$792</f>
        <v>0</v>
      </c>
      <c r="I37" s="101">
        <f>+'[2]CRF-LIC'!$AT$793</f>
        <v>70.52341483000001</v>
      </c>
      <c r="J37" s="101">
        <f>+'[2]CRF-LIC'!$AT$794</f>
        <v>40.442340990000005</v>
      </c>
      <c r="K37" s="101">
        <f>+'[2]CRF-LIC'!$AT$795</f>
        <v>356.20847075000006</v>
      </c>
      <c r="L37" s="101">
        <f>+SUM(B37:K37)</f>
        <v>467.1742265700001</v>
      </c>
      <c r="M37" s="76"/>
      <c r="N37" s="76"/>
    </row>
    <row r="38" spans="1:13" ht="12" customHeight="1">
      <c r="A38" s="99">
        <v>2013</v>
      </c>
      <c r="B38" s="100"/>
      <c r="C38" s="100"/>
      <c r="D38" s="100"/>
      <c r="E38" s="100"/>
      <c r="F38" s="100"/>
      <c r="G38" s="100"/>
      <c r="H38" s="100"/>
      <c r="I38" s="101"/>
      <c r="J38" s="101"/>
      <c r="K38" s="101"/>
      <c r="L38" s="101"/>
      <c r="M38" s="76"/>
    </row>
    <row r="39" spans="1:15" s="27" customFormat="1" ht="12" customHeight="1">
      <c r="A39" s="91" t="s">
        <v>212</v>
      </c>
      <c r="B39" s="100">
        <f>+'[2]CRF-LIC'!$AW$784</f>
        <v>0</v>
      </c>
      <c r="C39" s="100">
        <f>+'[2]CRF-LIC'!$AW$785</f>
        <v>0</v>
      </c>
      <c r="D39" s="100">
        <f>+'[2]CRF-LIC'!$AW$786</f>
        <v>0</v>
      </c>
      <c r="E39" s="100">
        <f>+'[2]CRF-LIC'!$AW$788</f>
        <v>0</v>
      </c>
      <c r="F39" s="100">
        <f>+'[2]CRF-LIC'!$AW$789</f>
        <v>0</v>
      </c>
      <c r="G39" s="100">
        <f>+'[2]CRF-LIC'!$AW$791</f>
        <v>0</v>
      </c>
      <c r="H39" s="100">
        <f>+'[2]CRF-LIC'!$AW$792</f>
        <v>0</v>
      </c>
      <c r="I39" s="101">
        <v>62.076111600000004</v>
      </c>
      <c r="J39" s="101">
        <v>35.898565739999995</v>
      </c>
      <c r="K39" s="101">
        <v>369.55032953</v>
      </c>
      <c r="L39" s="101">
        <v>467.52500686999997</v>
      </c>
      <c r="M39" s="97"/>
      <c r="N39" s="97"/>
      <c r="O39" s="97"/>
    </row>
    <row r="40" spans="1:15" s="27" customFormat="1" ht="12" customHeight="1">
      <c r="A40" s="91" t="s">
        <v>131</v>
      </c>
      <c r="B40" s="100">
        <f>+'[2]CRF-LIC'!$AZ$784</f>
        <v>0</v>
      </c>
      <c r="C40" s="100">
        <f>+'[2]CRF-LIC'!$AZ$785</f>
        <v>0</v>
      </c>
      <c r="D40" s="100">
        <f>+'[2]CRF-LIC'!$AZ$786</f>
        <v>0</v>
      </c>
      <c r="E40" s="100">
        <f>+'[2]CRF-LIC'!$AZ$788</f>
        <v>0</v>
      </c>
      <c r="F40" s="100">
        <f>+'[2]CRF-LIC'!$AZ$789</f>
        <v>0</v>
      </c>
      <c r="G40" s="100">
        <f>+'[2]CRF-LIC'!$AZ$791</f>
        <v>0</v>
      </c>
      <c r="H40" s="100">
        <f>+'[2]CRF-LIC'!$AZ$792</f>
        <v>0</v>
      </c>
      <c r="I40" s="101">
        <v>48.780763119999996</v>
      </c>
      <c r="J40" s="101">
        <v>48.35254623</v>
      </c>
      <c r="K40" s="101">
        <v>362.23881789</v>
      </c>
      <c r="L40" s="101">
        <v>459.37212724</v>
      </c>
      <c r="M40" s="97"/>
      <c r="N40" s="97"/>
      <c r="O40" s="97"/>
    </row>
    <row r="41" spans="1:15" s="27" customFormat="1" ht="12" customHeight="1">
      <c r="A41" s="91" t="s">
        <v>213</v>
      </c>
      <c r="B41" s="100">
        <f>+'[2]CRF-LIC'!$AZ$784</f>
        <v>0</v>
      </c>
      <c r="C41" s="100">
        <f>+'[2]CRF-LIC'!$AZ$785</f>
        <v>0</v>
      </c>
      <c r="D41" s="100">
        <f>+'[2]CRF-LIC'!$AZ$786</f>
        <v>0</v>
      </c>
      <c r="E41" s="100">
        <f>+'[2]CRF-LIC'!$AZ$788</f>
        <v>0</v>
      </c>
      <c r="F41" s="100">
        <f>+'[2]CRF-LIC'!$AZ$789</f>
        <v>0</v>
      </c>
      <c r="G41" s="100">
        <f>+'[2]CRF-LIC'!$AZ$791</f>
        <v>0</v>
      </c>
      <c r="H41" s="100">
        <f>+'[2]CRF-LIC'!$AZ$792</f>
        <v>0</v>
      </c>
      <c r="I41" s="101">
        <v>43.10690165</v>
      </c>
      <c r="J41" s="101">
        <v>46.60484454</v>
      </c>
      <c r="K41" s="101">
        <v>365.02617697</v>
      </c>
      <c r="L41" s="101">
        <v>454.73792316</v>
      </c>
      <c r="M41" s="97"/>
      <c r="N41" s="97"/>
      <c r="O41" s="97"/>
    </row>
    <row r="42" spans="1:15" s="27" customFormat="1" ht="12" customHeight="1">
      <c r="A42" s="91" t="s">
        <v>208</v>
      </c>
      <c r="B42" s="100">
        <f>+'[2]CRF-LIC'!$AZ$784</f>
        <v>0</v>
      </c>
      <c r="C42" s="100">
        <f>+'[2]CRF-LIC'!$AZ$785</f>
        <v>0</v>
      </c>
      <c r="D42" s="100">
        <f>+'[2]CRF-LIC'!$AZ$786</f>
        <v>0</v>
      </c>
      <c r="E42" s="100">
        <f>+'[2]CRF-LIC'!$AZ$788</f>
        <v>0</v>
      </c>
      <c r="F42" s="100">
        <f>+'[2]CRF-LIC'!$AZ$789</f>
        <v>0</v>
      </c>
      <c r="G42" s="100">
        <f>+'[2]CRF-LIC'!$AZ$791</f>
        <v>0</v>
      </c>
      <c r="H42" s="100">
        <f>+'[2]CRF-LIC'!$AZ$792</f>
        <v>0</v>
      </c>
      <c r="I42" s="101">
        <v>45.9</v>
      </c>
      <c r="J42" s="101">
        <v>41.1</v>
      </c>
      <c r="K42" s="101">
        <v>376.7</v>
      </c>
      <c r="L42" s="101">
        <v>463.7</v>
      </c>
      <c r="M42" s="97"/>
      <c r="N42" s="97"/>
      <c r="O42" s="97"/>
    </row>
    <row r="43" spans="1:15" s="27" customFormat="1" ht="12" customHeight="1">
      <c r="A43" s="110">
        <v>2014</v>
      </c>
      <c r="B43" s="100"/>
      <c r="C43" s="100"/>
      <c r="D43" s="100"/>
      <c r="E43" s="100"/>
      <c r="F43" s="100"/>
      <c r="G43" s="100"/>
      <c r="H43" s="100"/>
      <c r="I43" s="101"/>
      <c r="J43" s="101"/>
      <c r="K43" s="101"/>
      <c r="L43" s="101"/>
      <c r="M43" s="97"/>
      <c r="N43" s="97"/>
      <c r="O43" s="97"/>
    </row>
    <row r="44" spans="1:15" s="27" customFormat="1" ht="12" customHeight="1">
      <c r="A44" s="91" t="s">
        <v>128</v>
      </c>
      <c r="B44" s="100">
        <f>+'[2]CRF-LIC'!$AZ$784</f>
        <v>0</v>
      </c>
      <c r="C44" s="100">
        <f>+'[2]CRF-LIC'!$AZ$785</f>
        <v>0</v>
      </c>
      <c r="D44" s="100">
        <f>+'[2]CRF-LIC'!$AZ$785</f>
        <v>0</v>
      </c>
      <c r="E44" s="100">
        <f>+'[2]CRF-LIC'!$AZ$785</f>
        <v>0</v>
      </c>
      <c r="F44" s="100">
        <f>+'[2]CRF-LIC'!$AZ$785</f>
        <v>0</v>
      </c>
      <c r="G44" s="100">
        <f>+'[2]CRF-LIC'!$AZ$785</f>
        <v>0</v>
      </c>
      <c r="H44" s="100">
        <f>+'[2]CRF-LIC'!$AZ$785</f>
        <v>0</v>
      </c>
      <c r="I44" s="101">
        <v>71.37728464999999</v>
      </c>
      <c r="J44" s="101">
        <v>36.09901660999996</v>
      </c>
      <c r="K44" s="101">
        <v>372.4736747200001</v>
      </c>
      <c r="L44" s="101">
        <v>479.94997598000003</v>
      </c>
      <c r="M44" s="97"/>
      <c r="N44" s="97"/>
      <c r="O44" s="97"/>
    </row>
    <row r="45" spans="1:15" s="27" customFormat="1" ht="12" customHeight="1">
      <c r="A45" s="91" t="s">
        <v>200</v>
      </c>
      <c r="B45" s="108">
        <v>1</v>
      </c>
      <c r="C45" s="100">
        <f>+'[2]CRF-LIC'!$AZ$785</f>
        <v>0</v>
      </c>
      <c r="D45" s="100">
        <f>+'[2]CRF-LIC'!$AZ$785</f>
        <v>0</v>
      </c>
      <c r="E45" s="100">
        <f>+'[2]CRF-LIC'!$AZ$785</f>
        <v>0</v>
      </c>
      <c r="F45" s="100">
        <f>+'[2]CRF-LIC'!$AZ$785</f>
        <v>0</v>
      </c>
      <c r="G45" s="100">
        <f>+'[2]CRF-LIC'!$AZ$785</f>
        <v>0</v>
      </c>
      <c r="H45" s="100">
        <f>+'[2]CRF-LIC'!$AZ$785</f>
        <v>0</v>
      </c>
      <c r="I45" s="101">
        <v>56.95570625</v>
      </c>
      <c r="J45" s="101">
        <v>52.02711776</v>
      </c>
      <c r="K45" s="101">
        <v>373.86398889</v>
      </c>
      <c r="L45" s="101">
        <v>483.84938489999996</v>
      </c>
      <c r="M45" s="97"/>
      <c r="N45" s="97"/>
      <c r="O45" s="97"/>
    </row>
    <row r="46" spans="1:15" s="27" customFormat="1" ht="12" customHeight="1">
      <c r="A46" s="91" t="s">
        <v>134</v>
      </c>
      <c r="B46" s="100">
        <f>+'[2]CRF-LIC'!$AZ$784</f>
        <v>0</v>
      </c>
      <c r="C46" s="100">
        <f>+'[2]CRF-LIC'!$AZ$785</f>
        <v>0</v>
      </c>
      <c r="D46" s="100">
        <f>+'[2]CRF-LIC'!$AZ$785</f>
        <v>0</v>
      </c>
      <c r="E46" s="100">
        <f>+'[2]CRF-LIC'!$AZ$785</f>
        <v>0</v>
      </c>
      <c r="F46" s="100">
        <f>+'[2]CRF-LIC'!$AZ$785</f>
        <v>0</v>
      </c>
      <c r="G46" s="100">
        <f>+'[2]CRF-LIC'!$AZ$785</f>
        <v>0</v>
      </c>
      <c r="H46" s="100">
        <f>+'[2]CRF-LIC'!$AZ$785</f>
        <v>0</v>
      </c>
      <c r="I46" s="101">
        <v>57.81890038</v>
      </c>
      <c r="J46" s="101">
        <v>41.930241460000005</v>
      </c>
      <c r="K46" s="101">
        <v>372.89341369</v>
      </c>
      <c r="L46" s="101">
        <v>472.64255553</v>
      </c>
      <c r="M46" s="97"/>
      <c r="N46" s="97"/>
      <c r="O46" s="97"/>
    </row>
    <row r="47" spans="1:15" s="27" customFormat="1" ht="12" customHeight="1">
      <c r="A47" s="91" t="s">
        <v>137</v>
      </c>
      <c r="B47" s="100">
        <f>+'[2]CRF-LIC'!$AZ$784</f>
        <v>0</v>
      </c>
      <c r="C47" s="100">
        <f>+'[2]CRF-LIC'!$AZ$784</f>
        <v>0</v>
      </c>
      <c r="D47" s="100">
        <f>+'[2]CRF-LIC'!$AZ$784</f>
        <v>0</v>
      </c>
      <c r="E47" s="100">
        <f>+'[2]CRF-LIC'!$AZ$784</f>
        <v>0</v>
      </c>
      <c r="F47" s="100">
        <f>+'[2]CRF-LIC'!$AZ$784</f>
        <v>0</v>
      </c>
      <c r="G47" s="100">
        <f>+'[2]CRF-LIC'!$AZ$784</f>
        <v>0</v>
      </c>
      <c r="H47" s="100">
        <f>+'[2]CRF-LIC'!$AZ$784</f>
        <v>0</v>
      </c>
      <c r="I47" s="101">
        <v>60.99953638000001</v>
      </c>
      <c r="J47" s="101">
        <v>43.89918046</v>
      </c>
      <c r="K47" s="101">
        <v>368.19069369</v>
      </c>
      <c r="L47" s="101">
        <v>473.08941053</v>
      </c>
      <c r="M47" s="97"/>
      <c r="N47" s="97"/>
      <c r="O47" s="97"/>
    </row>
    <row r="48" spans="1:15" s="27" customFormat="1" ht="12" customHeight="1">
      <c r="A48" s="110">
        <v>2015</v>
      </c>
      <c r="B48" s="100"/>
      <c r="C48" s="100"/>
      <c r="D48" s="100"/>
      <c r="E48" s="100"/>
      <c r="F48" s="100"/>
      <c r="G48" s="100"/>
      <c r="H48" s="100"/>
      <c r="I48" s="101"/>
      <c r="J48" s="101"/>
      <c r="K48" s="101"/>
      <c r="L48" s="101"/>
      <c r="M48" s="97"/>
      <c r="N48" s="97"/>
      <c r="O48" s="97"/>
    </row>
    <row r="49" spans="1:15" s="104" customFormat="1" ht="12" customHeight="1">
      <c r="A49" s="101" t="s">
        <v>128</v>
      </c>
      <c r="B49" s="100">
        <v>0.00225</v>
      </c>
      <c r="C49" s="100">
        <v>0.00225</v>
      </c>
      <c r="D49" s="100">
        <v>0.00225</v>
      </c>
      <c r="E49" s="100">
        <v>0</v>
      </c>
      <c r="F49" s="100">
        <v>0</v>
      </c>
      <c r="G49" s="100">
        <v>0.00225</v>
      </c>
      <c r="H49" s="100">
        <v>0</v>
      </c>
      <c r="I49" s="101">
        <v>74.64987081</v>
      </c>
      <c r="J49" s="101">
        <v>38.644028600000006</v>
      </c>
      <c r="K49" s="101">
        <v>360.27470838563</v>
      </c>
      <c r="L49" s="101">
        <v>473.57760779563</v>
      </c>
      <c r="M49" s="98"/>
      <c r="N49" s="97"/>
      <c r="O49" s="97"/>
    </row>
    <row r="50" spans="1:15" s="104" customFormat="1" ht="12" customHeight="1">
      <c r="A50" s="101" t="s">
        <v>131</v>
      </c>
      <c r="B50" s="100">
        <v>0.00225</v>
      </c>
      <c r="C50" s="100">
        <v>0.00225</v>
      </c>
      <c r="D50" s="100">
        <v>0.00225</v>
      </c>
      <c r="E50" s="100">
        <v>0</v>
      </c>
      <c r="F50" s="100">
        <v>0</v>
      </c>
      <c r="G50" s="100">
        <v>0.00225</v>
      </c>
      <c r="H50" s="100">
        <v>0</v>
      </c>
      <c r="I50" s="101">
        <v>73.07174203999999</v>
      </c>
      <c r="J50" s="101">
        <v>27.224077800000003</v>
      </c>
      <c r="K50" s="101">
        <v>353.71361685</v>
      </c>
      <c r="L50" s="101">
        <v>454.01843669</v>
      </c>
      <c r="M50" s="98"/>
      <c r="N50" s="97"/>
      <c r="O50" s="97"/>
    </row>
    <row r="51" spans="1:15" s="104" customFormat="1" ht="12" customHeight="1">
      <c r="A51" s="101" t="s">
        <v>134</v>
      </c>
      <c r="B51" s="100">
        <v>0.00225</v>
      </c>
      <c r="C51" s="100">
        <v>0.00225</v>
      </c>
      <c r="D51" s="100">
        <v>0.00225</v>
      </c>
      <c r="E51" s="100">
        <v>0</v>
      </c>
      <c r="F51" s="100">
        <v>0</v>
      </c>
      <c r="G51" s="100">
        <v>0.00225</v>
      </c>
      <c r="H51" s="100">
        <v>0</v>
      </c>
      <c r="I51" s="101">
        <v>55.45033359999999</v>
      </c>
      <c r="J51" s="101">
        <v>32.75273174</v>
      </c>
      <c r="K51" s="101">
        <v>327.370765</v>
      </c>
      <c r="L51" s="101">
        <v>415.58283034</v>
      </c>
      <c r="M51" s="98"/>
      <c r="N51" s="97"/>
      <c r="O51" s="97"/>
    </row>
    <row r="52" spans="1:15" s="104" customFormat="1" ht="12" customHeight="1">
      <c r="A52" s="101" t="s">
        <v>137</v>
      </c>
      <c r="B52" s="100">
        <v>0.00225</v>
      </c>
      <c r="C52" s="100">
        <v>0.00225</v>
      </c>
      <c r="D52" s="100">
        <v>0.00225</v>
      </c>
      <c r="E52" s="100">
        <v>0</v>
      </c>
      <c r="F52" s="100">
        <v>0</v>
      </c>
      <c r="G52" s="100">
        <v>0</v>
      </c>
      <c r="H52" s="100">
        <v>0</v>
      </c>
      <c r="I52" s="101">
        <v>59.58909193</v>
      </c>
      <c r="J52" s="101">
        <v>30.47331720999999</v>
      </c>
      <c r="K52" s="101">
        <v>329.64497174</v>
      </c>
      <c r="L52" s="101">
        <v>419.71638088</v>
      </c>
      <c r="M52" s="98"/>
      <c r="N52" s="97"/>
      <c r="O52" s="97"/>
    </row>
    <row r="53" spans="1:15" s="104" customFormat="1" ht="12" customHeight="1">
      <c r="A53" s="110">
        <v>2016</v>
      </c>
      <c r="B53" s="100"/>
      <c r="C53" s="100"/>
      <c r="D53" s="100"/>
      <c r="E53" s="100"/>
      <c r="F53" s="100"/>
      <c r="G53" s="100"/>
      <c r="H53" s="100"/>
      <c r="I53" s="101"/>
      <c r="J53" s="101"/>
      <c r="K53" s="101"/>
      <c r="L53" s="101"/>
      <c r="M53" s="98"/>
      <c r="N53" s="97"/>
      <c r="O53" s="97"/>
    </row>
    <row r="54" spans="1:15" s="104" customFormat="1" ht="12" customHeight="1">
      <c r="A54" s="101" t="s">
        <v>128</v>
      </c>
      <c r="B54" s="100">
        <v>0.00225</v>
      </c>
      <c r="C54" s="100">
        <v>0.00225</v>
      </c>
      <c r="D54" s="100">
        <v>0.00225</v>
      </c>
      <c r="E54" s="100">
        <v>0</v>
      </c>
      <c r="F54" s="100">
        <v>0</v>
      </c>
      <c r="G54" s="100">
        <v>0.00225</v>
      </c>
      <c r="H54" s="100">
        <v>0</v>
      </c>
      <c r="I54" s="101">
        <v>49.03939163</v>
      </c>
      <c r="J54" s="101">
        <v>27.66073701</v>
      </c>
      <c r="K54" s="101">
        <v>335.76450739999996</v>
      </c>
      <c r="L54" s="101">
        <v>412.47363604</v>
      </c>
      <c r="M54" s="98"/>
      <c r="N54" s="97"/>
      <c r="O54" s="97"/>
    </row>
    <row r="55" spans="1:15" s="104" customFormat="1" ht="12" customHeight="1">
      <c r="A55" s="101" t="s">
        <v>200</v>
      </c>
      <c r="B55" s="100">
        <v>0.00225</v>
      </c>
      <c r="C55" s="100">
        <v>0.00225</v>
      </c>
      <c r="D55" s="100">
        <v>0.00225</v>
      </c>
      <c r="E55" s="100">
        <v>0</v>
      </c>
      <c r="F55" s="100">
        <v>0</v>
      </c>
      <c r="G55" s="100">
        <v>0.00225</v>
      </c>
      <c r="H55" s="100">
        <v>0</v>
      </c>
      <c r="I55" s="101">
        <v>48.76712363</v>
      </c>
      <c r="J55" s="101">
        <v>27.217643009999996</v>
      </c>
      <c r="K55" s="101">
        <v>334.72735839999996</v>
      </c>
      <c r="L55" s="101">
        <v>410.72112503999995</v>
      </c>
      <c r="M55" s="98"/>
      <c r="N55" s="97"/>
      <c r="O55" s="97"/>
    </row>
    <row r="56" spans="1:15" s="104" customFormat="1" ht="12" customHeight="1">
      <c r="A56" s="101" t="s">
        <v>217</v>
      </c>
      <c r="B56" s="100">
        <v>0.00225</v>
      </c>
      <c r="C56" s="100">
        <v>0.00225</v>
      </c>
      <c r="D56" s="100">
        <v>0.00225</v>
      </c>
      <c r="E56" s="100">
        <v>0</v>
      </c>
      <c r="F56" s="100">
        <v>0</v>
      </c>
      <c r="G56" s="100">
        <v>0.00225</v>
      </c>
      <c r="H56" s="100">
        <v>0</v>
      </c>
      <c r="I56" s="101">
        <v>51.583542439999995</v>
      </c>
      <c r="J56" s="101">
        <v>33.33772186000002</v>
      </c>
      <c r="K56" s="101">
        <v>311.66885207999997</v>
      </c>
      <c r="L56" s="101">
        <v>396.59911638</v>
      </c>
      <c r="M56" s="98"/>
      <c r="N56" s="97"/>
      <c r="O56" s="97"/>
    </row>
    <row r="57" spans="1:15" s="104" customFormat="1" ht="12" customHeight="1">
      <c r="A57" s="101" t="s">
        <v>137</v>
      </c>
      <c r="B57" s="100">
        <v>0.008792999999999999</v>
      </c>
      <c r="C57" s="100">
        <v>0.008792999999999999</v>
      </c>
      <c r="D57" s="100">
        <v>0.008792999999999999</v>
      </c>
      <c r="E57" s="100">
        <v>0</v>
      </c>
      <c r="F57" s="100">
        <v>0</v>
      </c>
      <c r="G57" s="100">
        <v>0.00225</v>
      </c>
      <c r="H57" s="100">
        <v>0</v>
      </c>
      <c r="I57" s="101">
        <v>50.128857440000004</v>
      </c>
      <c r="J57" s="101">
        <v>32.76120947000006</v>
      </c>
      <c r="K57" s="101">
        <v>305.17889807999995</v>
      </c>
      <c r="L57" s="101">
        <v>388.09759399</v>
      </c>
      <c r="M57" s="98"/>
      <c r="N57" s="97"/>
      <c r="O57" s="97"/>
    </row>
    <row r="58" spans="1:15" s="104" customFormat="1" ht="12" customHeight="1">
      <c r="A58" s="110">
        <v>2017</v>
      </c>
      <c r="B58" s="100"/>
      <c r="C58" s="100"/>
      <c r="D58" s="100"/>
      <c r="E58" s="100"/>
      <c r="F58" s="100"/>
      <c r="G58" s="100"/>
      <c r="H58" s="100"/>
      <c r="I58" s="101"/>
      <c r="J58" s="101"/>
      <c r="K58" s="101"/>
      <c r="L58" s="101"/>
      <c r="M58" s="98"/>
      <c r="N58" s="97"/>
      <c r="O58" s="97"/>
    </row>
    <row r="59" spans="1:15" s="104" customFormat="1" ht="12" customHeight="1">
      <c r="A59" s="101" t="s">
        <v>128</v>
      </c>
      <c r="B59" s="100">
        <v>-0.25596</v>
      </c>
      <c r="C59" s="100">
        <v>0</v>
      </c>
      <c r="D59" s="100">
        <v>0</v>
      </c>
      <c r="E59" s="100">
        <v>0</v>
      </c>
      <c r="F59" s="100">
        <v>0.00225</v>
      </c>
      <c r="G59" s="100">
        <v>0.00225</v>
      </c>
      <c r="H59" s="100">
        <v>0</v>
      </c>
      <c r="I59" s="101">
        <v>57.28285820999999</v>
      </c>
      <c r="J59" s="101">
        <v>53.57474022999999</v>
      </c>
      <c r="K59" s="101">
        <v>282.75093918</v>
      </c>
      <c r="L59" s="101">
        <v>393.35707763999994</v>
      </c>
      <c r="M59" s="119"/>
      <c r="N59" s="120"/>
      <c r="O59" s="97"/>
    </row>
    <row r="60" spans="1:15" s="104" customFormat="1" ht="12" customHeight="1">
      <c r="A60" s="101" t="s">
        <v>200</v>
      </c>
      <c r="B60" s="100">
        <v>-0.25596</v>
      </c>
      <c r="C60" s="100">
        <v>0</v>
      </c>
      <c r="D60" s="100">
        <v>0</v>
      </c>
      <c r="E60" s="100">
        <v>0</v>
      </c>
      <c r="F60" s="100">
        <v>0.00225</v>
      </c>
      <c r="G60" s="100">
        <v>0.00225</v>
      </c>
      <c r="H60" s="100">
        <v>0</v>
      </c>
      <c r="I60" s="101">
        <v>55.706775379999996</v>
      </c>
      <c r="J60" s="101">
        <v>54.34021161</v>
      </c>
      <c r="K60" s="101">
        <v>295.35332988</v>
      </c>
      <c r="L60" s="101">
        <v>405.14885685999997</v>
      </c>
      <c r="M60" s="98"/>
      <c r="N60" s="97"/>
      <c r="O60" s="97"/>
    </row>
    <row r="61" spans="1:15" s="104" customFormat="1" ht="12" customHeight="1">
      <c r="A61" s="101" t="s">
        <v>217</v>
      </c>
      <c r="B61" s="100">
        <v>-0.25596</v>
      </c>
      <c r="C61" s="100">
        <v>0</v>
      </c>
      <c r="D61" s="100">
        <v>0</v>
      </c>
      <c r="E61" s="100">
        <v>0</v>
      </c>
      <c r="F61" s="100">
        <v>0.00225</v>
      </c>
      <c r="G61" s="100">
        <v>0.00225</v>
      </c>
      <c r="H61" s="100">
        <v>0</v>
      </c>
      <c r="I61" s="101">
        <v>149.40108836999997</v>
      </c>
      <c r="J61" s="101">
        <v>54.072683860000005</v>
      </c>
      <c r="K61" s="101">
        <v>310.39414778</v>
      </c>
      <c r="L61" s="101">
        <v>513.61646</v>
      </c>
      <c r="M61" s="98"/>
      <c r="N61" s="97"/>
      <c r="O61" s="97"/>
    </row>
    <row r="62" spans="1:15" s="104" customFormat="1" ht="12" customHeight="1">
      <c r="A62" s="101" t="s">
        <v>137</v>
      </c>
      <c r="B62" s="100">
        <v>-0.25596</v>
      </c>
      <c r="C62" s="100">
        <v>0</v>
      </c>
      <c r="D62" s="100">
        <v>0</v>
      </c>
      <c r="E62" s="100">
        <v>0</v>
      </c>
      <c r="F62" s="100">
        <v>0.00225</v>
      </c>
      <c r="G62" s="100">
        <v>0.00225</v>
      </c>
      <c r="H62" s="100">
        <v>0</v>
      </c>
      <c r="I62" s="101">
        <v>142.17573474</v>
      </c>
      <c r="J62" s="101">
        <v>51.50061866</v>
      </c>
      <c r="K62" s="101">
        <v>323.57402107999997</v>
      </c>
      <c r="L62" s="101">
        <v>516.99891447</v>
      </c>
      <c r="M62" s="98"/>
      <c r="N62" s="97"/>
      <c r="O62" s="97"/>
    </row>
    <row r="63" spans="1:15" s="104" customFormat="1" ht="12" customHeight="1">
      <c r="A63" s="110">
        <v>2018</v>
      </c>
      <c r="B63" s="100"/>
      <c r="C63" s="100"/>
      <c r="D63" s="100"/>
      <c r="E63" s="100"/>
      <c r="F63" s="100"/>
      <c r="G63" s="100"/>
      <c r="H63" s="100"/>
      <c r="I63" s="101"/>
      <c r="J63" s="101"/>
      <c r="K63" s="101"/>
      <c r="L63" s="101"/>
      <c r="M63" s="98"/>
      <c r="N63" s="97"/>
      <c r="O63" s="97"/>
    </row>
    <row r="64" spans="1:15" s="104" customFormat="1" ht="12" customHeight="1">
      <c r="A64" s="101" t="s">
        <v>212</v>
      </c>
      <c r="B64" s="100">
        <v>-0.25596001</v>
      </c>
      <c r="C64" s="100">
        <v>0</v>
      </c>
      <c r="D64" s="100">
        <v>0</v>
      </c>
      <c r="E64" s="100">
        <v>0</v>
      </c>
      <c r="F64" s="100">
        <v>0.00225</v>
      </c>
      <c r="G64" s="100">
        <v>0.00225</v>
      </c>
      <c r="H64" s="100">
        <v>0</v>
      </c>
      <c r="I64" s="101">
        <v>104.34901690000001</v>
      </c>
      <c r="J64" s="101">
        <v>22.86390501</v>
      </c>
      <c r="K64" s="101">
        <v>81.63618885000001</v>
      </c>
      <c r="L64" s="101">
        <v>208.59765075</v>
      </c>
      <c r="M64" s="98"/>
      <c r="N64" s="97"/>
      <c r="O64" s="97"/>
    </row>
    <row r="65" spans="1:15" s="104" customFormat="1" ht="12" customHeight="1">
      <c r="A65" s="101" t="s">
        <v>200</v>
      </c>
      <c r="B65" s="100">
        <v>-0.21452654</v>
      </c>
      <c r="C65" s="100">
        <v>0</v>
      </c>
      <c r="D65" s="100">
        <v>0</v>
      </c>
      <c r="E65" s="100">
        <v>0</v>
      </c>
      <c r="F65" s="100">
        <v>0.00225</v>
      </c>
      <c r="G65" s="100">
        <v>0.00225</v>
      </c>
      <c r="H65" s="100">
        <v>0</v>
      </c>
      <c r="I65" s="101">
        <v>100.59945161</v>
      </c>
      <c r="J65" s="101">
        <v>22.66492411</v>
      </c>
      <c r="K65" s="101">
        <v>70.10600817000001</v>
      </c>
      <c r="L65" s="101">
        <v>193.16035735000003</v>
      </c>
      <c r="M65" s="98"/>
      <c r="N65" s="97"/>
      <c r="O65" s="97"/>
    </row>
    <row r="66" spans="1:15" s="104" customFormat="1" ht="12" customHeight="1">
      <c r="A66" s="111" t="s">
        <v>217</v>
      </c>
      <c r="B66" s="100">
        <v>-0.214527</v>
      </c>
      <c r="C66" s="100">
        <v>0</v>
      </c>
      <c r="D66" s="100">
        <v>0</v>
      </c>
      <c r="E66" s="100">
        <v>0</v>
      </c>
      <c r="F66" s="100">
        <v>0.00225</v>
      </c>
      <c r="G66" s="100">
        <v>0.00225</v>
      </c>
      <c r="H66" s="100">
        <v>0</v>
      </c>
      <c r="I66" s="101">
        <v>91.00152472999999</v>
      </c>
      <c r="J66" s="101">
        <v>16.74767340999999</v>
      </c>
      <c r="K66" s="101">
        <v>69.02860048000001</v>
      </c>
      <c r="L66" s="101">
        <v>176.56777161999997</v>
      </c>
      <c r="M66" s="98"/>
      <c r="N66" s="97"/>
      <c r="O66" s="97"/>
    </row>
    <row r="67" spans="1:15" s="104" customFormat="1" ht="12" customHeight="1">
      <c r="A67" s="111" t="s">
        <v>208</v>
      </c>
      <c r="B67" s="100">
        <v>-0.214527</v>
      </c>
      <c r="C67" s="100">
        <v>0</v>
      </c>
      <c r="D67" s="100">
        <v>0</v>
      </c>
      <c r="E67" s="100">
        <v>0</v>
      </c>
      <c r="F67" s="100">
        <v>0.00233182</v>
      </c>
      <c r="G67" s="100">
        <v>0.00225</v>
      </c>
      <c r="H67" s="100">
        <v>0</v>
      </c>
      <c r="I67" s="101">
        <v>115.98749448000001</v>
      </c>
      <c r="J67" s="101">
        <v>17.072561940000003</v>
      </c>
      <c r="K67" s="101">
        <v>65.80969221000001</v>
      </c>
      <c r="L67" s="101">
        <v>198.65980345000003</v>
      </c>
      <c r="M67" s="98"/>
      <c r="N67" s="97"/>
      <c r="O67" s="97"/>
    </row>
    <row r="68" spans="1:15" s="104" customFormat="1" ht="12" customHeight="1">
      <c r="A68" s="110">
        <v>2019</v>
      </c>
      <c r="B68" s="100"/>
      <c r="C68" s="100"/>
      <c r="D68" s="100"/>
      <c r="E68" s="100"/>
      <c r="F68" s="100"/>
      <c r="G68" s="100"/>
      <c r="H68" s="100"/>
      <c r="I68" s="101"/>
      <c r="J68" s="101"/>
      <c r="K68" s="101"/>
      <c r="L68" s="101"/>
      <c r="M68" s="98"/>
      <c r="N68" s="97"/>
      <c r="O68" s="97"/>
    </row>
    <row r="69" spans="1:15" s="104" customFormat="1" ht="12" customHeight="1">
      <c r="A69" s="101" t="s">
        <v>128</v>
      </c>
      <c r="B69" s="100">
        <v>-0.210568</v>
      </c>
      <c r="C69" s="100">
        <v>0</v>
      </c>
      <c r="D69" s="100">
        <v>0</v>
      </c>
      <c r="E69" s="100">
        <v>0</v>
      </c>
      <c r="F69" s="100">
        <v>0.00225</v>
      </c>
      <c r="G69" s="100">
        <v>0.00225</v>
      </c>
      <c r="H69" s="100">
        <v>0</v>
      </c>
      <c r="I69" s="101">
        <v>130.03190680999998</v>
      </c>
      <c r="J69" s="101">
        <v>34.846219000000005</v>
      </c>
      <c r="K69" s="101">
        <v>63.777100480000016</v>
      </c>
      <c r="L69" s="101">
        <v>228.44915829</v>
      </c>
      <c r="M69" s="98"/>
      <c r="N69" s="97"/>
      <c r="O69" s="97"/>
    </row>
    <row r="70" spans="1:15" s="104" customFormat="1" ht="12" customHeight="1">
      <c r="A70" s="101" t="s">
        <v>218</v>
      </c>
      <c r="B70" s="100">
        <v>0</v>
      </c>
      <c r="C70" s="100">
        <v>0</v>
      </c>
      <c r="D70" s="100">
        <v>0</v>
      </c>
      <c r="E70" s="100">
        <v>0</v>
      </c>
      <c r="F70" s="100">
        <v>0.00225</v>
      </c>
      <c r="G70" s="100">
        <v>0.00225</v>
      </c>
      <c r="H70" s="100">
        <v>0</v>
      </c>
      <c r="I70" s="101">
        <v>129.19890927</v>
      </c>
      <c r="J70" s="101">
        <v>42.424130430000005</v>
      </c>
      <c r="K70" s="101">
        <v>62.07068769999999</v>
      </c>
      <c r="L70" s="101">
        <v>233.6982274</v>
      </c>
      <c r="M70" s="98"/>
      <c r="N70" s="97"/>
      <c r="O70" s="97"/>
    </row>
    <row r="71" spans="1:15" s="104" customFormat="1" ht="12" customHeight="1">
      <c r="A71" s="101" t="s">
        <v>134</v>
      </c>
      <c r="B71" s="100">
        <v>0</v>
      </c>
      <c r="C71" s="100">
        <v>0</v>
      </c>
      <c r="D71" s="100">
        <v>0</v>
      </c>
      <c r="E71" s="100">
        <v>0</v>
      </c>
      <c r="F71" s="100">
        <v>0.00225</v>
      </c>
      <c r="G71" s="100">
        <v>0.00225</v>
      </c>
      <c r="H71" s="100">
        <v>0</v>
      </c>
      <c r="I71" s="101">
        <v>85.91121706999999</v>
      </c>
      <c r="J71" s="101">
        <v>31.93963153</v>
      </c>
      <c r="K71" s="101">
        <v>98.58692708000001</v>
      </c>
      <c r="L71" s="101">
        <v>216.44227568</v>
      </c>
      <c r="M71" s="98"/>
      <c r="N71" s="97"/>
      <c r="O71" s="97"/>
    </row>
    <row r="72" spans="1:15" s="104" customFormat="1" ht="12" customHeight="1">
      <c r="A72" s="101" t="s">
        <v>219</v>
      </c>
      <c r="B72" s="100">
        <v>0</v>
      </c>
      <c r="C72" s="100">
        <v>0</v>
      </c>
      <c r="D72" s="100">
        <v>0</v>
      </c>
      <c r="E72" s="100">
        <v>0</v>
      </c>
      <c r="F72" s="100">
        <v>0.00225</v>
      </c>
      <c r="G72" s="100">
        <v>0.00225</v>
      </c>
      <c r="H72" s="100">
        <v>0</v>
      </c>
      <c r="I72" s="101">
        <v>99.32278907</v>
      </c>
      <c r="J72" s="101">
        <v>33.86146253</v>
      </c>
      <c r="K72" s="101">
        <v>100.36010508000001</v>
      </c>
      <c r="L72" s="101">
        <v>233.54885668</v>
      </c>
      <c r="M72" s="98"/>
      <c r="N72" s="97"/>
      <c r="O72" s="97"/>
    </row>
    <row r="73" spans="1:15" s="104" customFormat="1" ht="12" customHeight="1">
      <c r="A73" s="110">
        <v>2020</v>
      </c>
      <c r="B73" s="100"/>
      <c r="C73" s="100"/>
      <c r="D73" s="100"/>
      <c r="E73" s="100"/>
      <c r="F73" s="100"/>
      <c r="G73" s="100"/>
      <c r="H73" s="100"/>
      <c r="I73" s="101"/>
      <c r="J73" s="101"/>
      <c r="K73" s="101"/>
      <c r="L73" s="101"/>
      <c r="M73" s="101"/>
      <c r="N73" s="101"/>
      <c r="O73" s="101"/>
    </row>
    <row r="74" spans="1:15" s="104" customFormat="1" ht="12" customHeight="1">
      <c r="A74" s="101" t="s">
        <v>128</v>
      </c>
      <c r="B74" s="100">
        <v>0.21343</v>
      </c>
      <c r="C74" s="100">
        <v>0</v>
      </c>
      <c r="D74" s="100">
        <v>0</v>
      </c>
      <c r="E74" s="100">
        <v>0</v>
      </c>
      <c r="F74" s="100">
        <v>0.00225</v>
      </c>
      <c r="G74" s="100">
        <v>0.00225</v>
      </c>
      <c r="H74" s="100">
        <v>0</v>
      </c>
      <c r="I74" s="101">
        <v>86.54372106000001</v>
      </c>
      <c r="J74" s="101">
        <v>78.51598881</v>
      </c>
      <c r="K74" s="101">
        <v>98.6096895</v>
      </c>
      <c r="L74" s="101">
        <v>263.88732937</v>
      </c>
      <c r="N74" s="97"/>
      <c r="O74" s="97"/>
    </row>
    <row r="75" spans="1:15" s="104" customFormat="1" ht="13.5" customHeight="1">
      <c r="A75" s="115" t="s">
        <v>131</v>
      </c>
      <c r="B75" s="121">
        <v>0.5434869999999999</v>
      </c>
      <c r="C75" s="117">
        <v>0</v>
      </c>
      <c r="D75" s="117">
        <v>0</v>
      </c>
      <c r="E75" s="117">
        <v>0</v>
      </c>
      <c r="F75" s="117">
        <v>0</v>
      </c>
      <c r="G75" s="117">
        <v>0.00225</v>
      </c>
      <c r="H75" s="117">
        <v>0</v>
      </c>
      <c r="I75" s="115">
        <v>93.05981888</v>
      </c>
      <c r="J75" s="115">
        <v>32.01101079</v>
      </c>
      <c r="K75" s="115">
        <v>103.72474352</v>
      </c>
      <c r="L75" s="115">
        <v>229.33906019</v>
      </c>
      <c r="N75" s="97"/>
      <c r="O75" s="97"/>
    </row>
    <row r="76" spans="1:15" s="104" customFormat="1" ht="10.5" customHeight="1">
      <c r="A76" s="101"/>
      <c r="B76" s="108"/>
      <c r="C76" s="100"/>
      <c r="D76" s="100"/>
      <c r="E76" s="100"/>
      <c r="F76" s="100"/>
      <c r="G76" s="100"/>
      <c r="H76" s="100"/>
      <c r="I76" s="101"/>
      <c r="J76" s="101"/>
      <c r="K76" s="101"/>
      <c r="L76" s="101"/>
      <c r="N76" s="97"/>
      <c r="O76" s="97"/>
    </row>
    <row r="77" spans="1:15" s="104" customFormat="1" ht="12">
      <c r="A77" s="111" t="s">
        <v>154</v>
      </c>
      <c r="B77" s="160" t="s">
        <v>210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14"/>
      <c r="N77" s="103"/>
      <c r="O77" s="103"/>
    </row>
    <row r="78" spans="1:15" s="27" customFormat="1" ht="12" customHeight="1">
      <c r="A78" s="102" t="s">
        <v>155</v>
      </c>
      <c r="B78" s="160" t="s">
        <v>7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03"/>
      <c r="O78" s="103"/>
    </row>
    <row r="79" spans="1:15" s="27" customFormat="1" ht="12">
      <c r="A79" s="102" t="s">
        <v>156</v>
      </c>
      <c r="B79" s="162" t="s">
        <v>214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</row>
    <row r="80" spans="1:15" s="106" customFormat="1" ht="12">
      <c r="A80" s="102" t="s">
        <v>207</v>
      </c>
      <c r="B80" s="104" t="s">
        <v>211</v>
      </c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O80" s="107"/>
    </row>
    <row r="81" spans="1:12" ht="12">
      <c r="A81" s="58"/>
      <c r="B81" s="58"/>
      <c r="C81" s="77"/>
      <c r="D81" s="77"/>
      <c r="E81" s="77"/>
      <c r="F81" s="77"/>
      <c r="G81" s="77"/>
      <c r="H81" s="77"/>
      <c r="I81" s="77"/>
      <c r="J81" s="77"/>
      <c r="K81" s="77"/>
      <c r="L81" s="77"/>
    </row>
    <row r="82" ht="12">
      <c r="M82" s="32"/>
    </row>
    <row r="83" ht="12">
      <c r="M83" s="32"/>
    </row>
    <row r="84" ht="12">
      <c r="M84" s="32"/>
    </row>
    <row r="85" ht="12">
      <c r="M85" s="32"/>
    </row>
    <row r="86" ht="12">
      <c r="M86" s="32"/>
    </row>
    <row r="87" spans="6:13" ht="12">
      <c r="F87" s="74"/>
      <c r="M87" s="32"/>
    </row>
    <row r="88" ht="12">
      <c r="M88" s="32"/>
    </row>
    <row r="89" ht="12">
      <c r="M89" s="32"/>
    </row>
    <row r="90" ht="12">
      <c r="M90" s="32"/>
    </row>
    <row r="91" ht="12">
      <c r="M91" s="32"/>
    </row>
    <row r="92" ht="12">
      <c r="M92" s="32"/>
    </row>
    <row r="93" ht="12">
      <c r="M93" s="32"/>
    </row>
    <row r="94" ht="12">
      <c r="M94" s="32"/>
    </row>
  </sheetData>
  <sheetProtection/>
  <mergeCells count="16">
    <mergeCell ref="A2:L2"/>
    <mergeCell ref="A3:L3"/>
    <mergeCell ref="B5:B6"/>
    <mergeCell ref="G5:G6"/>
    <mergeCell ref="H5:H6"/>
    <mergeCell ref="I5:I6"/>
    <mergeCell ref="J5:J6"/>
    <mergeCell ref="K5:K6"/>
    <mergeCell ref="A5:A6"/>
    <mergeCell ref="B78:M78"/>
    <mergeCell ref="B79:O79"/>
    <mergeCell ref="L5:L6"/>
    <mergeCell ref="C5:D5"/>
    <mergeCell ref="E5:E6"/>
    <mergeCell ref="F5:F6"/>
    <mergeCell ref="B77:L77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2015-05-10T23:34:35Z</cp:lastPrinted>
  <dcterms:created xsi:type="dcterms:W3CDTF">2006-06-05T02:18:19Z</dcterms:created>
  <dcterms:modified xsi:type="dcterms:W3CDTF">2020-11-09T06:33:51Z</dcterms:modified>
  <cp:category/>
  <cp:version/>
  <cp:contentType/>
  <cp:contentStatus/>
</cp:coreProperties>
</file>