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190" activeTab="0"/>
  </bookViews>
  <sheets>
    <sheet name="Qb9-5" sheetId="1" r:id="rId1"/>
  </sheets>
  <definedNames>
    <definedName name="_xlnm.Print_Area" localSheetId="0">'Qb9-5'!$A$1:$N$172</definedName>
    <definedName name="_xlnm.Print_Titles" localSheetId="0">'Qb9-5'!$2:$7</definedName>
  </definedNames>
  <calcPr fullCalcOnLoad="1"/>
</workbook>
</file>

<file path=xl/sharedStrings.xml><?xml version="1.0" encoding="utf-8"?>
<sst xmlns="http://schemas.openxmlformats.org/spreadsheetml/2006/main" count="283" uniqueCount="85">
  <si>
    <t xml:space="preserve"> </t>
  </si>
  <si>
    <t>Retail</t>
  </si>
  <si>
    <t>Wholesale</t>
  </si>
  <si>
    <t>Manufacturing</t>
  </si>
  <si>
    <t>Jun</t>
  </si>
  <si>
    <t>"</t>
  </si>
  <si>
    <t>Sep</t>
  </si>
  <si>
    <t>Dec</t>
  </si>
  <si>
    <t>Source: Bank of PNG.</t>
  </si>
  <si>
    <t xml:space="preserve">            Jun</t>
  </si>
  <si>
    <t xml:space="preserve">            Sep</t>
  </si>
  <si>
    <t xml:space="preserve">            Dec</t>
  </si>
  <si>
    <t>Qtr</t>
  </si>
  <si>
    <t xml:space="preserve">            June</t>
  </si>
  <si>
    <t xml:space="preserve">            Dec (d)</t>
  </si>
  <si>
    <t xml:space="preserve">        Dec</t>
  </si>
  <si>
    <t>2005 Mar</t>
  </si>
  <si>
    <t xml:space="preserve">(a) </t>
  </si>
  <si>
    <t>2003 Mar</t>
  </si>
  <si>
    <t>1990  Mar</t>
  </si>
  <si>
    <t>1991  Mar</t>
  </si>
  <si>
    <t>1992  Mar</t>
  </si>
  <si>
    <t>1993  Mar</t>
  </si>
  <si>
    <t>1994  Mar</t>
  </si>
  <si>
    <t>1995  Mar</t>
  </si>
  <si>
    <t>1996  Mar</t>
  </si>
  <si>
    <t>1997  Mar</t>
  </si>
  <si>
    <t>1998   Mar</t>
  </si>
  <si>
    <t>1999  Mar</t>
  </si>
  <si>
    <t>2000  Mar</t>
  </si>
  <si>
    <t>2001  Mar</t>
  </si>
  <si>
    <t>2002  Mar</t>
  </si>
  <si>
    <t xml:space="preserve"> 2004 Mar</t>
  </si>
  <si>
    <t>2006 Mar</t>
  </si>
  <si>
    <t>Data for the Autonomous Region of Bougainville was unavailable from 1990 to 2001, but is included from 2002 onwards.</t>
  </si>
  <si>
    <t>2007 Mar</t>
  </si>
  <si>
    <t>2008 Mar</t>
  </si>
  <si>
    <t>(i)</t>
  </si>
  <si>
    <t>The quarterly percentage change is a measure of the change in the total employment indexI between the current and previous quarter.</t>
  </si>
  <si>
    <t>same quarter of the previous year.</t>
  </si>
  <si>
    <t>Transportation</t>
  </si>
  <si>
    <t>As at end</t>
  </si>
  <si>
    <t xml:space="preserve">  (March 2002 = 100)</t>
  </si>
  <si>
    <t>(h)</t>
  </si>
  <si>
    <t xml:space="preserve">The total annual percent change is a measure of the change in the total employment index between the current quarter and the </t>
  </si>
  <si>
    <t>2009 Mar</t>
  </si>
  <si>
    <t>2010 Mar</t>
  </si>
  <si>
    <t>2011 Mar</t>
  </si>
  <si>
    <t>(p)</t>
  </si>
  <si>
    <t>2012 Mar</t>
  </si>
  <si>
    <t>2013 Mar</t>
  </si>
  <si>
    <t>Agriculture, Forestry, Fisheries</t>
  </si>
  <si>
    <t>Financial, Business &amp; Other services</t>
  </si>
  <si>
    <t>2014 Mar</t>
  </si>
  <si>
    <t>S66</t>
  </si>
  <si>
    <t>Construction</t>
  </si>
  <si>
    <t>2015 Mar</t>
  </si>
  <si>
    <t xml:space="preserve">Revised </t>
  </si>
  <si>
    <t>2016 Mar</t>
  </si>
  <si>
    <t xml:space="preserve">2017 Mar </t>
  </si>
  <si>
    <t>Preliminary</t>
  </si>
  <si>
    <t>2018 Mar</t>
  </si>
  <si>
    <t xml:space="preserve">(r) </t>
  </si>
  <si>
    <t>Table 9.7.  EMPLOYMENT CLASSFIED BY INDUSTRY  (a), (b), (c)</t>
  </si>
  <si>
    <t xml:space="preserve">Total exlcuding Mineral         </t>
  </si>
  <si>
    <t>(d)</t>
  </si>
  <si>
    <t>Response rate (%) (f)</t>
  </si>
  <si>
    <t>A revision of the Bank's business register and subsequent resampling exercise was conducted in March 2002.</t>
  </si>
  <si>
    <t>(r)</t>
  </si>
  <si>
    <t>(e)</t>
  </si>
  <si>
    <t>(f)</t>
  </si>
  <si>
    <t>(g)</t>
  </si>
  <si>
    <t xml:space="preserve">(b)  </t>
  </si>
  <si>
    <t xml:space="preserve">(c)  </t>
  </si>
  <si>
    <t>Total includes the mineral sector from March 2002 to current.</t>
  </si>
  <si>
    <t xml:space="preserve">The yearly index is an average of the quarterly indices. </t>
  </si>
  <si>
    <t>Mineral includes both mining and petroleum.</t>
  </si>
  <si>
    <t>BREAK      IN      SERIES  (g)</t>
  </si>
  <si>
    <t>2019 Mar</t>
  </si>
  <si>
    <t>private sector across different industries and regions in Papua New Guinea.</t>
  </si>
  <si>
    <t xml:space="preserve">Indices are compiled from total employment figures obtained from the Banks' quarterly Employment Survey. The survey samples a representative number of firms from the formal </t>
  </si>
  <si>
    <t xml:space="preserve"> Mineral (d)</t>
  </si>
  <si>
    <t xml:space="preserve">Total (e)        </t>
  </si>
  <si>
    <t xml:space="preserve">In September 2002, the Bank started publishing the response rates from its Employment Survey. The response rate is the percentage of companies in the sample that responded </t>
  </si>
  <si>
    <t>in both the current quarter and the previous quarter.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</si>
</sst>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&quot;K&quot;#,##0;\-&quot;K&quot;#,##0"/>
    <numFmt numFmtId="185" formatCode="&quot;K&quot;#,##0;[Red]\-&quot;K&quot;#,##0"/>
    <numFmt numFmtId="186" formatCode="&quot;K&quot;#,##0.00;\-&quot;K&quot;#,##0.00"/>
    <numFmt numFmtId="187" formatCode="&quot;K&quot;#,##0.00;[Red]\-&quot;K&quot;#,##0.00"/>
    <numFmt numFmtId="188" formatCode="_-&quot;K&quot;* #,##0_-;\-&quot;K&quot;* #,##0_-;_-&quot;K&quot;* &quot;-&quot;_-;_-@_-"/>
    <numFmt numFmtId="189" formatCode="_-&quot;K&quot;* #,##0.00_-;\-&quot;K&quot;* #,##0.00_-;_-&quot;K&quot;* &quot;-&quot;??_-;_-@_-"/>
    <numFmt numFmtId="190" formatCode="&quot;K&quot;#,##0_);\(&quot;K&quot;#,##0\)"/>
    <numFmt numFmtId="191" formatCode="&quot;K&quot;#,##0_);[Red]\(&quot;K&quot;#,##0\)"/>
    <numFmt numFmtId="192" formatCode="&quot;K&quot;#,##0.00_);\(&quot;K&quot;#,##0.00\)"/>
    <numFmt numFmtId="193" formatCode="&quot;K&quot;#,##0.00_);[Red]\(&quot;K&quot;#,##0.00\)"/>
    <numFmt numFmtId="194" formatCode="0.0"/>
    <numFmt numFmtId="195" formatCode="0.0\r"/>
    <numFmt numFmtId="196" formatCode="&quot;K&quot;#,##0.000_);[Red]\(&quot;K&quot;#,##0.000\)"/>
    <numFmt numFmtId="197" formatCode="&quot;K&quot;#,##0.0_);[Red]\(&quot;K&quot;#,##0.0\)"/>
    <numFmt numFmtId="198" formatCode="0.000"/>
    <numFmt numFmtId="199" formatCode="0.0000"/>
    <numFmt numFmtId="200" formatCode="0.00000"/>
    <numFmt numFmtId="201" formatCode="0.0%"/>
    <numFmt numFmtId="202" formatCode="0.000%"/>
    <numFmt numFmtId="203" formatCode="#,##0.0"/>
    <numFmt numFmtId="204" formatCode="#,##0.000"/>
    <numFmt numFmtId="205" formatCode="0.000000"/>
    <numFmt numFmtId="206" formatCode="0.00000000"/>
    <numFmt numFmtId="207" formatCode="0.000000000"/>
    <numFmt numFmtId="208" formatCode="0.0000000"/>
    <numFmt numFmtId="209" formatCode="[$-C09]dddd\,\ d\ mmmm\ yyyy"/>
    <numFmt numFmtId="210" formatCode="[$-409]h:mm:ss\ AM/PM"/>
    <numFmt numFmtId="211" formatCode="[$-409]mmm\-yy;@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\ \ 0.0"/>
    <numFmt numFmtId="217" formatCode="\ \ \ \ 0.0"/>
    <numFmt numFmtId="218" formatCode="\ 0.0"/>
    <numFmt numFmtId="219" formatCode="\ \ \ \ \ 0.0"/>
  </numFmts>
  <fonts count="50">
    <font>
      <sz val="8.25"/>
      <name val="Helv"/>
      <family val="0"/>
    </font>
    <font>
      <b/>
      <sz val="8.25"/>
      <name val="Helv"/>
      <family val="0"/>
    </font>
    <font>
      <i/>
      <sz val="9.75"/>
      <name val="Helv"/>
      <family val="0"/>
    </font>
    <font>
      <b/>
      <i/>
      <sz val="9.75"/>
      <name val="Helv"/>
      <family val="0"/>
    </font>
    <font>
      <sz val="10"/>
      <name val="Helv"/>
      <family val="0"/>
    </font>
    <font>
      <u val="single"/>
      <sz val="8.25"/>
      <color indexed="12"/>
      <name val="Helv"/>
      <family val="0"/>
    </font>
    <font>
      <u val="single"/>
      <sz val="8.25"/>
      <color indexed="36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Helv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Helv"/>
      <family val="0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0" fillId="0" borderId="0" applyFont="0" applyFill="0" applyBorder="0" applyAlignment="0" applyProtection="0"/>
    <xf numFmtId="193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94" fontId="8" fillId="33" borderId="0" xfId="0" applyNumberFormat="1" applyFont="1" applyFill="1" applyBorder="1" applyAlignment="1">
      <alignment horizontal="center"/>
    </xf>
    <xf numFmtId="194" fontId="8" fillId="33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right"/>
    </xf>
    <xf numFmtId="194" fontId="8" fillId="33" borderId="0" xfId="0" applyNumberFormat="1" applyFont="1" applyFill="1" applyAlignment="1">
      <alignment horizontal="center"/>
    </xf>
    <xf numFmtId="1" fontId="8" fillId="33" borderId="0" xfId="0" applyNumberFormat="1" applyFont="1" applyFill="1" applyAlignment="1">
      <alignment horizontal="right"/>
    </xf>
    <xf numFmtId="194" fontId="8" fillId="33" borderId="0" xfId="63" applyNumberFormat="1" applyFont="1" applyFill="1" applyAlignment="1">
      <alignment horizontal="center"/>
    </xf>
    <xf numFmtId="1" fontId="8" fillId="33" borderId="0" xfId="0" applyNumberFormat="1" applyFont="1" applyFill="1" applyBorder="1" applyAlignment="1">
      <alignment horizontal="right"/>
    </xf>
    <xf numFmtId="1" fontId="8" fillId="33" borderId="10" xfId="0" applyNumberFormat="1" applyFont="1" applyFill="1" applyBorder="1" applyAlignment="1">
      <alignment horizontal="right" indent="1"/>
    </xf>
    <xf numFmtId="0" fontId="8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" fontId="8" fillId="33" borderId="0" xfId="0" applyNumberFormat="1" applyFont="1" applyFill="1" applyAlignment="1">
      <alignment horizontal="left"/>
    </xf>
    <xf numFmtId="0" fontId="8" fillId="33" borderId="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194" fontId="8" fillId="33" borderId="0" xfId="132" applyNumberFormat="1" applyFont="1" applyFill="1" applyAlignment="1">
      <alignment horizontal="center"/>
    </xf>
    <xf numFmtId="194" fontId="8" fillId="33" borderId="0" xfId="0" applyNumberFormat="1" applyFont="1" applyFill="1" applyBorder="1" applyAlignment="1">
      <alignment/>
    </xf>
    <xf numFmtId="194" fontId="48" fillId="33" borderId="0" xfId="0" applyNumberFormat="1" applyFont="1" applyFill="1" applyBorder="1" applyAlignment="1">
      <alignment/>
    </xf>
    <xf numFmtId="194" fontId="8" fillId="33" borderId="0" xfId="132" applyNumberFormat="1" applyFont="1" applyFill="1" applyBorder="1" applyAlignment="1">
      <alignment horizontal="center"/>
    </xf>
    <xf numFmtId="203" fontId="8" fillId="33" borderId="0" xfId="132" applyNumberFormat="1" applyFont="1" applyFill="1" applyBorder="1" applyAlignment="1">
      <alignment horizontal="center"/>
    </xf>
    <xf numFmtId="203" fontId="8" fillId="33" borderId="0" xfId="42" applyNumberFormat="1" applyFont="1" applyFill="1" applyBorder="1" applyAlignment="1">
      <alignment horizontal="center"/>
    </xf>
    <xf numFmtId="194" fontId="49" fillId="33" borderId="0" xfId="93" applyNumberFormat="1" applyFont="1" applyFill="1" applyAlignment="1">
      <alignment horizontal="center"/>
      <protection/>
    </xf>
    <xf numFmtId="0" fontId="49" fillId="33" borderId="0" xfId="93" applyFont="1" applyFill="1" applyAlignment="1">
      <alignment horizontal="center"/>
      <protection/>
    </xf>
    <xf numFmtId="194" fontId="8" fillId="33" borderId="0" xfId="93" applyNumberFormat="1" applyFont="1" applyFill="1" applyAlignment="1">
      <alignment horizontal="center"/>
      <protection/>
    </xf>
    <xf numFmtId="194" fontId="8" fillId="33" borderId="0" xfId="0" applyNumberFormat="1" applyFont="1" applyFill="1" applyBorder="1" applyAlignment="1" quotePrefix="1">
      <alignment horizontal="center"/>
    </xf>
    <xf numFmtId="194" fontId="49" fillId="33" borderId="0" xfId="93" applyNumberFormat="1" applyFont="1" applyFill="1" applyBorder="1" applyAlignment="1">
      <alignment horizontal="center"/>
      <protection/>
    </xf>
    <xf numFmtId="194" fontId="8" fillId="33" borderId="0" xfId="93" applyNumberFormat="1" applyFont="1" applyFill="1" applyBorder="1" applyAlignment="1">
      <alignment horizontal="center"/>
      <protection/>
    </xf>
    <xf numFmtId="194" fontId="8" fillId="33" borderId="10" xfId="93" applyNumberFormat="1" applyFont="1" applyFill="1" applyBorder="1" applyAlignment="1">
      <alignment horizontal="center"/>
      <protection/>
    </xf>
    <xf numFmtId="0" fontId="8" fillId="33" borderId="12" xfId="0" applyFont="1" applyFill="1" applyBorder="1" applyAlignment="1">
      <alignment horizontal="left"/>
    </xf>
    <xf numFmtId="194" fontId="8" fillId="33" borderId="12" xfId="0" applyNumberFormat="1" applyFont="1" applyFill="1" applyBorder="1" applyAlignment="1">
      <alignment horizontal="center"/>
    </xf>
    <xf numFmtId="201" fontId="8" fillId="33" borderId="0" xfId="132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left" vertical="center" indent="3"/>
    </xf>
    <xf numFmtId="0" fontId="8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94" fontId="8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9" fontId="8" fillId="33" borderId="0" xfId="0" applyNumberFormat="1" applyFont="1" applyFill="1" applyAlignment="1">
      <alignment horizontal="left" vertical="center" indent="3"/>
    </xf>
    <xf numFmtId="0" fontId="8" fillId="33" borderId="0" xfId="0" applyFont="1" applyFill="1" applyAlignment="1">
      <alignment horizontal="left" vertical="center" indent="3"/>
    </xf>
    <xf numFmtId="0" fontId="8" fillId="33" borderId="0" xfId="0" applyFont="1" applyFill="1" applyAlignment="1">
      <alignment horizontal="left" indent="3"/>
    </xf>
    <xf numFmtId="0" fontId="8" fillId="33" borderId="0" xfId="0" applyFont="1" applyFill="1" applyAlignment="1">
      <alignment/>
    </xf>
    <xf numFmtId="49" fontId="8" fillId="33" borderId="0" xfId="0" applyNumberFormat="1" applyFont="1" applyFill="1" applyAlignment="1">
      <alignment horizontal="center" vertical="center"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omma 2 6" xfId="49"/>
    <cellStyle name="Comma 2 7" xfId="50"/>
    <cellStyle name="Comma 3" xfId="51"/>
    <cellStyle name="Comma 3 2" xfId="52"/>
    <cellStyle name="Comma 3 3" xfId="53"/>
    <cellStyle name="Comma 3 4" xfId="54"/>
    <cellStyle name="Comma 3 5" xfId="55"/>
    <cellStyle name="Comma 3 6" xfId="56"/>
    <cellStyle name="Comma 3 7" xfId="57"/>
    <cellStyle name="Comma 4" xfId="58"/>
    <cellStyle name="Comma 4 2" xfId="59"/>
    <cellStyle name="Comma 5" xfId="60"/>
    <cellStyle name="Comma 6" xfId="61"/>
    <cellStyle name="Comma 7" xfId="62"/>
    <cellStyle name="Currency" xfId="63"/>
    <cellStyle name="Currency [0]" xfId="64"/>
    <cellStyle name="Currency 2" xfId="65"/>
    <cellStyle name="Currency 2 2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Hyperlink 2" xfId="75"/>
    <cellStyle name="Input" xfId="76"/>
    <cellStyle name="Linked Cell" xfId="77"/>
    <cellStyle name="Neutral" xfId="78"/>
    <cellStyle name="Normal 10" xfId="79"/>
    <cellStyle name="Normal 10 2" xfId="80"/>
    <cellStyle name="Normal 10 3" xfId="81"/>
    <cellStyle name="Normal 11" xfId="82"/>
    <cellStyle name="Normal 11 2" xfId="83"/>
    <cellStyle name="Normal 11 3" xfId="84"/>
    <cellStyle name="Normal 12" xfId="85"/>
    <cellStyle name="Normal 12 2" xfId="86"/>
    <cellStyle name="Normal 13" xfId="87"/>
    <cellStyle name="Normal 14" xfId="88"/>
    <cellStyle name="Normal 15" xfId="89"/>
    <cellStyle name="Normal 16" xfId="90"/>
    <cellStyle name="Normal 17" xfId="91"/>
    <cellStyle name="Normal 18" xfId="92"/>
    <cellStyle name="Normal 2" xfId="93"/>
    <cellStyle name="Normal 2 2" xfId="94"/>
    <cellStyle name="Normal 2 2 2" xfId="95"/>
    <cellStyle name="Normal 2 3" xfId="96"/>
    <cellStyle name="Normal 2 3 2" xfId="97"/>
    <cellStyle name="Normal 2 3 3" xfId="98"/>
    <cellStyle name="Normal 2 4" xfId="99"/>
    <cellStyle name="Normal 2 5" xfId="100"/>
    <cellStyle name="Normal 2 6" xfId="101"/>
    <cellStyle name="Normal 2 7" xfId="102"/>
    <cellStyle name="Normal 2 8" xfId="103"/>
    <cellStyle name="Normal 2 9" xfId="104"/>
    <cellStyle name="Normal 3" xfId="105"/>
    <cellStyle name="Normal 3 2" xfId="106"/>
    <cellStyle name="Normal 3 3" xfId="107"/>
    <cellStyle name="Normal 3 4" xfId="108"/>
    <cellStyle name="Normal 3 5" xfId="109"/>
    <cellStyle name="Normal 3 6" xfId="110"/>
    <cellStyle name="Normal 3 7" xfId="111"/>
    <cellStyle name="Normal 4" xfId="112"/>
    <cellStyle name="Normal 4 2" xfId="113"/>
    <cellStyle name="Normal 4 3" xfId="114"/>
    <cellStyle name="Normal 5" xfId="115"/>
    <cellStyle name="Normal 5 2" xfId="116"/>
    <cellStyle name="Normal 5 3" xfId="117"/>
    <cellStyle name="Normal 6" xfId="118"/>
    <cellStyle name="Normal 6 2" xfId="119"/>
    <cellStyle name="Normal 6 3" xfId="120"/>
    <cellStyle name="Normal 7" xfId="121"/>
    <cellStyle name="Normal 7 2" xfId="122"/>
    <cellStyle name="Normal 7 3" xfId="123"/>
    <cellStyle name="Normal 8" xfId="124"/>
    <cellStyle name="Normal 8 2" xfId="125"/>
    <cellStyle name="Normal 8 3" xfId="126"/>
    <cellStyle name="Normal 9" xfId="127"/>
    <cellStyle name="Normal 9 2" xfId="128"/>
    <cellStyle name="Normal 9 3" xfId="129"/>
    <cellStyle name="Note" xfId="130"/>
    <cellStyle name="Output" xfId="131"/>
    <cellStyle name="Percent" xfId="132"/>
    <cellStyle name="Percent 2" xfId="133"/>
    <cellStyle name="Percent 2 2" xfId="134"/>
    <cellStyle name="Percent 2 3" xfId="135"/>
    <cellStyle name="Percent 2 4" xfId="136"/>
    <cellStyle name="Percent 2 5" xfId="137"/>
    <cellStyle name="Percent 3" xfId="138"/>
    <cellStyle name="Percent 3 2" xfId="139"/>
    <cellStyle name="Percent 3 3" xfId="140"/>
    <cellStyle name="Percent 4" xfId="141"/>
    <cellStyle name="Percent 5" xfId="142"/>
    <cellStyle name="Percent 6" xfId="143"/>
    <cellStyle name="Percent 7" xfId="144"/>
    <cellStyle name="Percent 8" xfId="145"/>
    <cellStyle name="Title" xfId="146"/>
    <cellStyle name="Total" xfId="147"/>
    <cellStyle name="Warning Text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174</xdr:row>
      <xdr:rowOff>0</xdr:rowOff>
    </xdr:from>
    <xdr:ext cx="76200" cy="114300"/>
    <xdr:sp fLocksText="0">
      <xdr:nvSpPr>
        <xdr:cNvPr id="1" name="Text Box 1"/>
        <xdr:cNvSpPr txBox="1">
          <a:spLocks noChangeArrowheads="1"/>
        </xdr:cNvSpPr>
      </xdr:nvSpPr>
      <xdr:spPr>
        <a:xfrm>
          <a:off x="5238750" y="237839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170</xdr:row>
      <xdr:rowOff>0</xdr:rowOff>
    </xdr:from>
    <xdr:ext cx="76200" cy="171450"/>
    <xdr:sp fLocksText="0">
      <xdr:nvSpPr>
        <xdr:cNvPr id="2" name="Text Box 7"/>
        <xdr:cNvSpPr txBox="1">
          <a:spLocks noChangeArrowheads="1"/>
        </xdr:cNvSpPr>
      </xdr:nvSpPr>
      <xdr:spPr>
        <a:xfrm>
          <a:off x="5238750" y="231838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76"/>
  <sheetViews>
    <sheetView tabSelected="1" view="pageBreakPreview" zoomScale="70" zoomScaleNormal="70" zoomScaleSheetLayoutView="70" zoomScalePageLayoutView="0" workbookViewId="0" topLeftCell="A1">
      <pane xSplit="13" ySplit="37" topLeftCell="N153" activePane="bottomRight" state="frozen"/>
      <selection pane="topLeft" activeCell="A1" sqref="A1"/>
      <selection pane="topRight" activeCell="N1" sqref="N1"/>
      <selection pane="bottomLeft" activeCell="A38" sqref="A38"/>
      <selection pane="bottomRight" activeCell="I155" sqref="I155"/>
    </sheetView>
  </sheetViews>
  <sheetFormatPr defaultColWidth="9.33203125" defaultRowHeight="10.5"/>
  <cols>
    <col min="1" max="1" width="18.33203125" style="3" customWidth="1"/>
    <col min="2" max="2" width="5.16015625" style="3" customWidth="1"/>
    <col min="3" max="3" width="5.16015625" style="4" customWidth="1"/>
    <col min="4" max="5" width="18.33203125" style="4" customWidth="1"/>
    <col min="6" max="6" width="26.33203125" style="4" customWidth="1"/>
    <col min="7" max="7" width="19.83203125" style="4" customWidth="1"/>
    <col min="8" max="8" width="24.16015625" style="4" customWidth="1"/>
    <col min="9" max="10" width="18.33203125" style="4" customWidth="1"/>
    <col min="11" max="11" width="16.83203125" style="4" customWidth="1"/>
    <col min="12" max="12" width="14.66015625" style="4" bestFit="1" customWidth="1"/>
    <col min="13" max="13" width="18.66015625" style="4" customWidth="1"/>
    <col min="14" max="14" width="18.5" style="4" customWidth="1"/>
    <col min="15" max="16" width="9.33203125" style="6" customWidth="1"/>
    <col min="17" max="17" width="8.5" style="7" bestFit="1" customWidth="1"/>
    <col min="18" max="18" width="15.66015625" style="6" bestFit="1" customWidth="1"/>
    <col min="19" max="43" width="9.33203125" style="6" customWidth="1"/>
    <col min="44" max="228" width="9.33203125" style="8" customWidth="1"/>
    <col min="229" max="16384" width="9.33203125" style="3" customWidth="1"/>
  </cols>
  <sheetData>
    <row r="1" ht="15.75">
      <c r="N1" s="5" t="s">
        <v>54</v>
      </c>
    </row>
    <row r="2" spans="1:12" ht="15.75">
      <c r="A2" s="5"/>
      <c r="B2" s="9" t="s">
        <v>63</v>
      </c>
      <c r="C2" s="10"/>
      <c r="D2" s="10"/>
      <c r="E2" s="10"/>
      <c r="F2" s="10"/>
      <c r="G2" s="10"/>
      <c r="H2" s="10"/>
      <c r="I2" s="5"/>
      <c r="L2" s="4" t="s">
        <v>0</v>
      </c>
    </row>
    <row r="3" spans="2:5" ht="15.75">
      <c r="B3" s="4"/>
      <c r="E3" s="5" t="s">
        <v>42</v>
      </c>
    </row>
    <row r="4" spans="1:14" ht="7.5" customHeight="1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21.75" customHeight="1">
      <c r="A5" s="13" t="s">
        <v>41</v>
      </c>
      <c r="B5" s="14"/>
      <c r="C5" s="15"/>
      <c r="D5" s="16" t="s">
        <v>1</v>
      </c>
      <c r="E5" s="16" t="s">
        <v>2</v>
      </c>
      <c r="F5" s="17" t="s">
        <v>3</v>
      </c>
      <c r="G5" s="17" t="s">
        <v>55</v>
      </c>
      <c r="H5" s="17" t="s">
        <v>40</v>
      </c>
      <c r="I5" s="17" t="s">
        <v>51</v>
      </c>
      <c r="J5" s="17" t="s">
        <v>52</v>
      </c>
      <c r="K5" s="17" t="s">
        <v>81</v>
      </c>
      <c r="L5" s="17" t="s">
        <v>82</v>
      </c>
      <c r="M5" s="17" t="s">
        <v>64</v>
      </c>
      <c r="N5" s="17" t="s">
        <v>66</v>
      </c>
    </row>
    <row r="6" spans="1:19" ht="26.25" customHeight="1">
      <c r="A6" s="18"/>
      <c r="B6" s="19"/>
      <c r="C6" s="20"/>
      <c r="D6" s="21"/>
      <c r="E6" s="21"/>
      <c r="F6" s="22"/>
      <c r="G6" s="22"/>
      <c r="H6" s="22"/>
      <c r="I6" s="22"/>
      <c r="J6" s="22"/>
      <c r="K6" s="23"/>
      <c r="L6" s="22"/>
      <c r="M6" s="22"/>
      <c r="N6" s="22"/>
      <c r="S6" s="7"/>
    </row>
    <row r="7" spans="1:14" ht="30" customHeight="1">
      <c r="A7" s="24"/>
      <c r="B7" s="25"/>
      <c r="C7" s="26"/>
      <c r="D7" s="27"/>
      <c r="E7" s="27"/>
      <c r="F7" s="28"/>
      <c r="G7" s="28"/>
      <c r="H7" s="28"/>
      <c r="I7" s="28"/>
      <c r="J7" s="28"/>
      <c r="K7" s="29"/>
      <c r="L7" s="28"/>
      <c r="M7" s="28"/>
      <c r="N7" s="28"/>
    </row>
    <row r="8" spans="1:4" ht="15.75" hidden="1">
      <c r="A8" s="30"/>
      <c r="B8" s="4"/>
      <c r="D8" s="4" t="s">
        <v>0</v>
      </c>
    </row>
    <row r="9" spans="1:13" ht="15.75" hidden="1">
      <c r="A9" s="31">
        <v>1990</v>
      </c>
      <c r="B9" s="4"/>
      <c r="D9" s="32">
        <f aca="true" t="shared" si="0" ref="D9:J9">(((D40/100)*(D41/100)*(D42/100)*(D43/100))^0.25)*100</f>
        <v>76.21605786963046</v>
      </c>
      <c r="E9" s="32">
        <f t="shared" si="0"/>
        <v>115.6484213827605</v>
      </c>
      <c r="F9" s="32">
        <f t="shared" si="0"/>
        <v>76.04688812361286</v>
      </c>
      <c r="G9" s="32">
        <f>(((G40/100)*(G41/100)*(G42/100)*(G43/100))^0.25)*100</f>
        <v>197.11646930478278</v>
      </c>
      <c r="H9" s="32">
        <f t="shared" si="0"/>
        <v>135.8160546447433</v>
      </c>
      <c r="I9" s="32">
        <f t="shared" si="0"/>
        <v>112.53518299921934</v>
      </c>
      <c r="J9" s="32">
        <f t="shared" si="0"/>
        <v>86.15847215782662</v>
      </c>
      <c r="K9" s="32">
        <f>(((K40/100)*(K41/100)*(K42/100)*(K43/100))^0.25)*100</f>
        <v>69.18229231678949</v>
      </c>
      <c r="L9" s="32">
        <f>((((L40/100)*(L41/100)*(L42/100)*(L43/100))^0.25)*100)-0.1</f>
        <v>98.6602919198168</v>
      </c>
      <c r="M9" s="32"/>
    </row>
    <row r="10" spans="1:13" ht="15.75" hidden="1">
      <c r="A10" s="33">
        <v>1991</v>
      </c>
      <c r="B10" s="4"/>
      <c r="D10" s="32">
        <f aca="true" t="shared" si="1" ref="D10:J10">(((D44/100)*(D45/100)*(D46/100)*(D47/100))^0.25)*100</f>
        <v>74.81710049589677</v>
      </c>
      <c r="E10" s="32">
        <f t="shared" si="1"/>
        <v>107.8674497417511</v>
      </c>
      <c r="F10" s="32">
        <f t="shared" si="1"/>
        <v>76.37798309049921</v>
      </c>
      <c r="G10" s="32">
        <f>(((G44/100)*(G45/100)*(G46/100)*(G47/100))^0.25)*100</f>
        <v>149.5849161039219</v>
      </c>
      <c r="H10" s="32">
        <f t="shared" si="1"/>
        <v>127.2225959847503</v>
      </c>
      <c r="I10" s="32">
        <f t="shared" si="1"/>
        <v>112.75598624264322</v>
      </c>
      <c r="J10" s="32">
        <f t="shared" si="1"/>
        <v>81.52659756812103</v>
      </c>
      <c r="K10" s="32">
        <f>(((K44/100)*(K45/100)*(K46/100)*(K47/100))^0.25)*100</f>
        <v>68.61280232328684</v>
      </c>
      <c r="L10" s="32">
        <f>(((L44/100)*(L45/100)*(L46/100)*(L47/100))^0.25)*100+0.1</f>
        <v>95.14603341798657</v>
      </c>
      <c r="M10" s="32"/>
    </row>
    <row r="11" spans="1:13" ht="15.75" hidden="1">
      <c r="A11" s="33">
        <v>1992</v>
      </c>
      <c r="B11" s="4"/>
      <c r="D11" s="32">
        <f aca="true" t="shared" si="2" ref="D11:J11">(((D48/100)*(D49/100)*(D50/100)*(D51/100))^0.25)*100</f>
        <v>74.16031212918736</v>
      </c>
      <c r="E11" s="32">
        <f t="shared" si="2"/>
        <v>114.1070135920649</v>
      </c>
      <c r="F11" s="32">
        <f t="shared" si="2"/>
        <v>81.70728476228481</v>
      </c>
      <c r="G11" s="32">
        <f>(((G48/100)*(G49/100)*(G50/100)*(G51/100))^0.25)*100</f>
        <v>141.30421225534798</v>
      </c>
      <c r="H11" s="32">
        <f t="shared" si="2"/>
        <v>114.55865369570739</v>
      </c>
      <c r="I11" s="32">
        <f t="shared" si="2"/>
        <v>123.15342274331553</v>
      </c>
      <c r="J11" s="32">
        <f t="shared" si="2"/>
        <v>82.58253935495777</v>
      </c>
      <c r="K11" s="32">
        <f>(((K48/100)*(K49/100)*(K50/100)*(K51/100))^0.25)*100</f>
        <v>73.74278409987558</v>
      </c>
      <c r="L11" s="32">
        <f>AVERAGE(L48,L49,L50,L51)</f>
        <v>98.175</v>
      </c>
      <c r="M11" s="32"/>
    </row>
    <row r="12" spans="1:13" ht="15.75" hidden="1">
      <c r="A12" s="33">
        <v>1993</v>
      </c>
      <c r="B12" s="4"/>
      <c r="D12" s="32">
        <f aca="true" t="shared" si="3" ref="D12:L12">(((D52/100)*(D53/100)*(D54/100)*(D55/100))^0.25)*100</f>
        <v>72.8241591489793</v>
      </c>
      <c r="E12" s="32">
        <f t="shared" si="3"/>
        <v>111.14667463811303</v>
      </c>
      <c r="F12" s="32">
        <f t="shared" si="3"/>
        <v>83.14642615074386</v>
      </c>
      <c r="G12" s="32">
        <f>(((G52/100)*(G53/100)*(G54/100)*(G55/100))^0.25)*100</f>
        <v>135.83284827815638</v>
      </c>
      <c r="H12" s="32">
        <f t="shared" si="3"/>
        <v>110.49501122556381</v>
      </c>
      <c r="I12" s="32">
        <f t="shared" si="3"/>
        <v>120.23553229978823</v>
      </c>
      <c r="J12" s="32">
        <f t="shared" si="3"/>
        <v>82.34715580463032</v>
      </c>
      <c r="K12" s="32">
        <f>(((K52/100)*(K53/100)*(K54/100)*(K55/100))^0.25)*100</f>
        <v>73.14657733143402</v>
      </c>
      <c r="L12" s="32">
        <f t="shared" si="3"/>
        <v>95.39082220265469</v>
      </c>
      <c r="M12" s="32"/>
    </row>
    <row r="13" spans="1:13" ht="15.75" hidden="1">
      <c r="A13" s="33">
        <v>1994</v>
      </c>
      <c r="B13" s="4"/>
      <c r="D13" s="32">
        <f aca="true" t="shared" si="4" ref="D13:L13">(((D56/100)*(D57/100)*(D58/100)*(D59/100))^0.25)*100</f>
        <v>76.70304264951992</v>
      </c>
      <c r="E13" s="32">
        <f t="shared" si="4"/>
        <v>120.01830918217078</v>
      </c>
      <c r="F13" s="32">
        <f t="shared" si="4"/>
        <v>96.32807775564876</v>
      </c>
      <c r="G13" s="32">
        <f>(((G56/100)*(G57/100)*(G58/100)*(G59/100))^0.25)*100</f>
        <v>143.61032884208808</v>
      </c>
      <c r="H13" s="32">
        <f t="shared" si="4"/>
        <v>115.93176374985705</v>
      </c>
      <c r="I13" s="32">
        <f t="shared" si="4"/>
        <v>127.78923643765769</v>
      </c>
      <c r="J13" s="32">
        <f t="shared" si="4"/>
        <v>80.70681852902783</v>
      </c>
      <c r="K13" s="32">
        <f>(((K56/100)*(K57/100)*(K58/100)*(K59/100))^0.25)*100</f>
        <v>72.10174581922104</v>
      </c>
      <c r="L13" s="32">
        <f t="shared" si="4"/>
        <v>102.43879680205032</v>
      </c>
      <c r="M13" s="32"/>
    </row>
    <row r="14" spans="1:13" ht="15.75" hidden="1">
      <c r="A14" s="33">
        <v>1995</v>
      </c>
      <c r="B14" s="4"/>
      <c r="D14" s="32">
        <f aca="true" t="shared" si="5" ref="D14:J14">(((D60/100)*(D61/100)*(D62/100)*(D63/100))^0.25)*100</f>
        <v>80.39659115711869</v>
      </c>
      <c r="E14" s="32">
        <f t="shared" si="5"/>
        <v>109.03498873968482</v>
      </c>
      <c r="F14" s="32">
        <f t="shared" si="5"/>
        <v>88.39564613583181</v>
      </c>
      <c r="G14" s="32">
        <f>(((G60/100)*(G61/100)*(G62/100)*(G63/100))^0.25)*100</f>
        <v>128.37421840833792</v>
      </c>
      <c r="H14" s="32">
        <f t="shared" si="5"/>
        <v>109.11462318607803</v>
      </c>
      <c r="I14" s="32">
        <f t="shared" si="5"/>
        <v>110.49838784053942</v>
      </c>
      <c r="J14" s="32">
        <f t="shared" si="5"/>
        <v>87.59062049737206</v>
      </c>
      <c r="K14" s="32">
        <f>(((K60/100)*(K61/100)*(K62/100)*(K63/100))^0.25)*100</f>
        <v>77.08775740869211</v>
      </c>
      <c r="L14" s="32">
        <f>(((L60/100)*(L61/100)*(L62/100)*(L63/100))^0.25)*100+0.1</f>
        <v>97.7480475649632</v>
      </c>
      <c r="M14" s="32"/>
    </row>
    <row r="15" spans="1:13" ht="15.75" hidden="1">
      <c r="A15" s="33">
        <v>1996</v>
      </c>
      <c r="B15" s="4"/>
      <c r="D15" s="32">
        <f aca="true" t="shared" si="6" ref="D15:L15">(((D64/100)*(D65/100)*(D66/100)*(D67/100))^0.25)*100</f>
        <v>82.2779765154556</v>
      </c>
      <c r="E15" s="32">
        <f t="shared" si="6"/>
        <v>108.77316375931123</v>
      </c>
      <c r="F15" s="32">
        <f t="shared" si="6"/>
        <v>91.97100013076826</v>
      </c>
      <c r="G15" s="32">
        <f>(((G64/100)*(G65/100)*(G66/100)*(G67/100))^0.25)*100</f>
        <v>164.92464173507764</v>
      </c>
      <c r="H15" s="32">
        <f t="shared" si="6"/>
        <v>117.5198526832127</v>
      </c>
      <c r="I15" s="32">
        <f t="shared" si="6"/>
        <v>114.83354076333453</v>
      </c>
      <c r="J15" s="32">
        <f t="shared" si="6"/>
        <v>91.6030681146353</v>
      </c>
      <c r="K15" s="32">
        <f>(((K64/100)*(K65/100)*(K66/100)*(K67/100))^0.25)*100</f>
        <v>79.82865749930016</v>
      </c>
      <c r="L15" s="34">
        <f t="shared" si="6"/>
        <v>104.89886815554988</v>
      </c>
      <c r="M15" s="34"/>
    </row>
    <row r="16" spans="1:13" ht="15.75" hidden="1">
      <c r="A16" s="33">
        <v>1997</v>
      </c>
      <c r="B16" s="4"/>
      <c r="D16" s="32">
        <f aca="true" t="shared" si="7" ref="D16:L16">(((D68/100)*(D69/100)*(D70/100)*(D71/100))^0.25)*100</f>
        <v>90.55496364475827</v>
      </c>
      <c r="E16" s="32">
        <f t="shared" si="7"/>
        <v>109.49117008455231</v>
      </c>
      <c r="F16" s="32">
        <f t="shared" si="7"/>
        <v>95.53367272297109</v>
      </c>
      <c r="G16" s="32">
        <f>(((G68/100)*(G69/100)*(G70/100)*(G71/100))^0.25)*100</f>
        <v>158.38559758035845</v>
      </c>
      <c r="H16" s="32">
        <f t="shared" si="7"/>
        <v>120.55122318436263</v>
      </c>
      <c r="I16" s="32">
        <f t="shared" si="7"/>
        <v>105.33651006747982</v>
      </c>
      <c r="J16" s="32">
        <f t="shared" si="7"/>
        <v>100.49632412290225</v>
      </c>
      <c r="K16" s="32">
        <f>(((K68/100)*(K69/100)*(K70/100)*(K71/100))^0.25)*100</f>
        <v>83.67393466768175</v>
      </c>
      <c r="L16" s="32">
        <f t="shared" si="7"/>
        <v>104.73623910140051</v>
      </c>
      <c r="M16" s="32"/>
    </row>
    <row r="17" spans="1:13" ht="15.75" hidden="1">
      <c r="A17" s="33">
        <v>1998</v>
      </c>
      <c r="B17" s="4"/>
      <c r="D17" s="32">
        <f aca="true" t="shared" si="8" ref="D17:L17">(((D72/100)*(D73/100)*(D74/100)*(D75/100))^0.25)*100</f>
        <v>97.33673109041715</v>
      </c>
      <c r="E17" s="32">
        <f t="shared" si="8"/>
        <v>109.7132056340518</v>
      </c>
      <c r="F17" s="32">
        <f t="shared" si="8"/>
        <v>99.35464017217058</v>
      </c>
      <c r="G17" s="32">
        <f t="shared" si="8"/>
        <v>136.60115072060876</v>
      </c>
      <c r="H17" s="32">
        <f t="shared" si="8"/>
        <v>115.95813768550289</v>
      </c>
      <c r="I17" s="32">
        <f t="shared" si="8"/>
        <v>95.7265767557867</v>
      </c>
      <c r="J17" s="32">
        <f t="shared" si="8"/>
        <v>109.72655604139983</v>
      </c>
      <c r="K17" s="32">
        <f>(((K72/100)*(K73/100)*(K74/100)*(K75/100))^0.25)*100</f>
        <v>93.433236446665</v>
      </c>
      <c r="L17" s="32">
        <f t="shared" si="8"/>
        <v>102.31242903332367</v>
      </c>
      <c r="M17" s="32"/>
    </row>
    <row r="18" spans="1:13" ht="15.75" hidden="1">
      <c r="A18" s="33">
        <v>1999</v>
      </c>
      <c r="B18" s="4"/>
      <c r="D18" s="32">
        <f>(((D76/100)*(D77/100)*(D78/100)*(D80/100))^0.25)*100</f>
        <v>99.9369708504061</v>
      </c>
      <c r="E18" s="32">
        <f aca="true" t="shared" si="9" ref="E18:L18">(((E76/100)*(E77/100)*(E78/100)*(E80/100))^0.25)*100</f>
        <v>114.65049413026014</v>
      </c>
      <c r="F18" s="32">
        <f t="shared" si="9"/>
        <v>103.09463305890314</v>
      </c>
      <c r="G18" s="32">
        <f>(((G76/100)*(G77/100)*(G78/100)*(G80/100))^0.25)*100</f>
        <v>130.75721913478645</v>
      </c>
      <c r="H18" s="32">
        <f t="shared" si="9"/>
        <v>109.42236370547414</v>
      </c>
      <c r="I18" s="32">
        <f t="shared" si="9"/>
        <v>99.19292091750688</v>
      </c>
      <c r="J18" s="32">
        <f t="shared" si="9"/>
        <v>115.9922849557937</v>
      </c>
      <c r="K18" s="32">
        <f>(((K76/100)*(K77/100)*(K78/100)*(K80/100))^0.25)*100</f>
        <v>94.48145388342391</v>
      </c>
      <c r="L18" s="32">
        <f t="shared" si="9"/>
        <v>104.88749408458236</v>
      </c>
      <c r="M18" s="32"/>
    </row>
    <row r="19" spans="1:13" ht="15.75" hidden="1">
      <c r="A19" s="33">
        <v>2000</v>
      </c>
      <c r="B19" s="4"/>
      <c r="D19" s="32">
        <f aca="true" t="shared" si="10" ref="D19:L19">(((D81/100)*(D82/100)*(D83/100)*(D84/100))^0.25)*100</f>
        <v>102.77096254824822</v>
      </c>
      <c r="E19" s="32">
        <f t="shared" si="10"/>
        <v>115.0237392045237</v>
      </c>
      <c r="F19" s="32">
        <f t="shared" si="10"/>
        <v>108.8073880548787</v>
      </c>
      <c r="G19" s="32">
        <f>(((G81/100)*(G82/100)*(G83/100)*(G84/100))^0.25)*100</f>
        <v>128.0266621825105</v>
      </c>
      <c r="H19" s="32">
        <f t="shared" si="10"/>
        <v>103.24780274399508</v>
      </c>
      <c r="I19" s="32">
        <f t="shared" si="10"/>
        <v>103.79519222919531</v>
      </c>
      <c r="J19" s="32">
        <f t="shared" si="10"/>
        <v>106.16372695045814</v>
      </c>
      <c r="K19" s="32">
        <f>(((K81/100)*(K82/100)*(K83/100)*(K84/100))^0.25)*100</f>
        <v>103.35726304005523</v>
      </c>
      <c r="L19" s="32">
        <f t="shared" si="10"/>
        <v>106.49391265298411</v>
      </c>
      <c r="M19" s="32"/>
    </row>
    <row r="20" spans="1:13" ht="15.75" hidden="1">
      <c r="A20" s="33">
        <v>2001</v>
      </c>
      <c r="B20" s="4"/>
      <c r="D20" s="32">
        <f aca="true" t="shared" si="11" ref="D20:L20">(((D85/100)*(D86/100)*(D87/100)*(D88/100))^0.25)*100</f>
        <v>100.61017383587686</v>
      </c>
      <c r="E20" s="32">
        <f t="shared" si="11"/>
        <v>102.74628035799522</v>
      </c>
      <c r="F20" s="32">
        <f t="shared" si="11"/>
        <v>99.45763408635652</v>
      </c>
      <c r="G20" s="32">
        <f t="shared" si="11"/>
        <v>92.94376443892527</v>
      </c>
      <c r="H20" s="32">
        <f t="shared" si="11"/>
        <v>99.40454343381514</v>
      </c>
      <c r="I20" s="32">
        <f t="shared" si="11"/>
        <v>102.15379387802011</v>
      </c>
      <c r="J20" s="32">
        <f t="shared" si="11"/>
        <v>100.51647674857891</v>
      </c>
      <c r="K20" s="32">
        <f>(((K85/100)*(K86/100)*(K87/100)*(K88/100))^0.25)*100</f>
        <v>96.93130621398879</v>
      </c>
      <c r="L20" s="32">
        <f t="shared" si="11"/>
        <v>100.6409918969193</v>
      </c>
      <c r="M20" s="32"/>
    </row>
    <row r="21" spans="1:13" ht="15.75" hidden="1">
      <c r="A21" s="33">
        <v>2002</v>
      </c>
      <c r="B21" s="4"/>
      <c r="D21" s="1">
        <v>97.85014748214705</v>
      </c>
      <c r="E21" s="1">
        <v>103.25388758137156</v>
      </c>
      <c r="F21" s="1">
        <v>104.07508940390382</v>
      </c>
      <c r="G21" s="1">
        <v>99.0448093652253</v>
      </c>
      <c r="H21" s="1">
        <v>106.30772162092104</v>
      </c>
      <c r="I21" s="1">
        <v>103.94740053990732</v>
      </c>
      <c r="J21" s="1">
        <v>99.14288964005088</v>
      </c>
      <c r="K21" s="1">
        <v>98.7817180459048</v>
      </c>
      <c r="L21" s="1">
        <v>102.19281641079968</v>
      </c>
      <c r="M21" s="1"/>
    </row>
    <row r="22" spans="1:13" ht="15.75" hidden="1">
      <c r="A22" s="33">
        <v>2003</v>
      </c>
      <c r="B22" s="4"/>
      <c r="D22" s="1">
        <v>96.94853011640731</v>
      </c>
      <c r="E22" s="1">
        <v>113.30522863517177</v>
      </c>
      <c r="F22" s="1">
        <v>110.9344340285708</v>
      </c>
      <c r="G22" s="1">
        <v>124.09832281898045</v>
      </c>
      <c r="H22" s="1">
        <v>106.12842041330933</v>
      </c>
      <c r="I22" s="1">
        <v>114.10799481584628</v>
      </c>
      <c r="J22" s="1">
        <v>100.81038633615402</v>
      </c>
      <c r="K22" s="1">
        <v>97.58547263923802</v>
      </c>
      <c r="L22" s="1">
        <v>108.50929687078961</v>
      </c>
      <c r="M22" s="1"/>
    </row>
    <row r="23" spans="1:13" ht="15.75" hidden="1">
      <c r="A23" s="35">
        <v>2004</v>
      </c>
      <c r="B23" s="11"/>
      <c r="C23" s="11"/>
      <c r="D23" s="1">
        <v>93.13953447926784</v>
      </c>
      <c r="E23" s="1">
        <v>123.77145212531083</v>
      </c>
      <c r="F23" s="1">
        <v>117.72385732323791</v>
      </c>
      <c r="G23" s="1">
        <v>107.91766476425659</v>
      </c>
      <c r="H23" s="1">
        <v>106.81136953792839</v>
      </c>
      <c r="I23" s="1">
        <v>112.92644265525064</v>
      </c>
      <c r="J23" s="1">
        <v>104.7105689784311</v>
      </c>
      <c r="K23" s="1">
        <v>95.56681748298803</v>
      </c>
      <c r="L23" s="1">
        <v>109.22363481323205</v>
      </c>
      <c r="M23" s="1"/>
    </row>
    <row r="24" spans="1:13" ht="15.75" customHeight="1" hidden="1">
      <c r="A24" s="35">
        <v>2005</v>
      </c>
      <c r="B24" s="11"/>
      <c r="C24" s="11"/>
      <c r="D24" s="1">
        <v>93.66110246566421</v>
      </c>
      <c r="E24" s="1">
        <v>130.65511885367076</v>
      </c>
      <c r="F24" s="1">
        <v>127.54190990298319</v>
      </c>
      <c r="G24" s="1">
        <v>98.38403068631332</v>
      </c>
      <c r="H24" s="1">
        <v>106.08554509772634</v>
      </c>
      <c r="I24" s="1">
        <v>112.91354104219081</v>
      </c>
      <c r="J24" s="1">
        <v>105.67681136994521</v>
      </c>
      <c r="K24" s="1">
        <v>101.45001942760058</v>
      </c>
      <c r="L24" s="1">
        <v>111.0104538224808</v>
      </c>
      <c r="M24" s="1"/>
    </row>
    <row r="25" spans="1:13" ht="15.75" hidden="1">
      <c r="A25" s="35">
        <v>2006</v>
      </c>
      <c r="B25" s="11"/>
      <c r="C25" s="11"/>
      <c r="D25" s="1">
        <f>AVERAGE(D106:D109)</f>
        <v>97.79957202799966</v>
      </c>
      <c r="E25" s="1">
        <f aca="true" t="shared" si="12" ref="E25:L25">AVERAGE(E106:E109)</f>
        <v>145.75289756808291</v>
      </c>
      <c r="F25" s="1">
        <f t="shared" si="12"/>
        <v>132.6563234697528</v>
      </c>
      <c r="G25" s="1">
        <f>AVERAGE(G106:G109)</f>
        <v>119.1623943434584</v>
      </c>
      <c r="H25" s="1">
        <f t="shared" si="12"/>
        <v>108.19176586986036</v>
      </c>
      <c r="I25" s="1">
        <f t="shared" si="12"/>
        <v>123.33163983040187</v>
      </c>
      <c r="J25" s="1">
        <f t="shared" si="12"/>
        <v>112.4548085100383</v>
      </c>
      <c r="K25" s="1">
        <f>AVERAGE(K106:K109)</f>
        <v>111.14739025041015</v>
      </c>
      <c r="L25" s="1">
        <f t="shared" si="12"/>
        <v>118.33158821201329</v>
      </c>
      <c r="M25" s="1"/>
    </row>
    <row r="26" spans="1:14" ht="15.75" hidden="1">
      <c r="A26" s="35">
        <v>2007</v>
      </c>
      <c r="B26" s="11"/>
      <c r="C26" s="11"/>
      <c r="D26" s="32">
        <f>(((D110/100)*(D111/100)*(D112/100)*(D113/100))^0.25)*100</f>
        <v>115.11264749179344</v>
      </c>
      <c r="E26" s="32">
        <f aca="true" t="shared" si="13" ref="E26:L26">(((E110/100)*(E111/100)*(E112/100)*(E113/100))^0.25)*100</f>
        <v>157.9322650406177</v>
      </c>
      <c r="F26" s="32">
        <f t="shared" si="13"/>
        <v>142.3319969964176</v>
      </c>
      <c r="G26" s="32">
        <f>(((G110/100)*(G111/100)*(G112/100)*(G113/100))^0.25)*100</f>
        <v>135.34128574458364</v>
      </c>
      <c r="H26" s="32">
        <f t="shared" si="13"/>
        <v>115.22938476827547</v>
      </c>
      <c r="I26" s="32">
        <f t="shared" si="13"/>
        <v>139.05176341998754</v>
      </c>
      <c r="J26" s="32">
        <f t="shared" si="13"/>
        <v>114.31175559923959</v>
      </c>
      <c r="K26" s="32">
        <f>(((K110/100)*(K111/100)*(K112/100)*(K113/100))^0.25)*100</f>
        <v>128.08073269338806</v>
      </c>
      <c r="L26" s="32">
        <f t="shared" si="13"/>
        <v>130.58554174845634</v>
      </c>
      <c r="M26" s="32">
        <f>(((M110/100)*(M111/100)*(M112/100)*(M113/100))^0.25)*100</f>
        <v>131.12507659862155</v>
      </c>
      <c r="N26" s="11"/>
    </row>
    <row r="27" spans="1:14" ht="15.75" hidden="1">
      <c r="A27" s="35">
        <v>2008</v>
      </c>
      <c r="B27" s="11"/>
      <c r="C27" s="11"/>
      <c r="D27" s="32">
        <f>(((D116/100)*(D117/100)*(D114/100)*(D115/100))^0.25)*100</f>
        <v>123.55257573384004</v>
      </c>
      <c r="E27" s="32">
        <f aca="true" t="shared" si="14" ref="E27:L27">(((E116/100)*(E117/100)*(E114/100)*(E115/100))^0.25)*100</f>
        <v>160.77868444192382</v>
      </c>
      <c r="F27" s="32">
        <f t="shared" si="14"/>
        <v>156.58572106700703</v>
      </c>
      <c r="G27" s="32">
        <f t="shared" si="14"/>
        <v>162.54017317937846</v>
      </c>
      <c r="H27" s="32">
        <f t="shared" si="14"/>
        <v>125.06958300985083</v>
      </c>
      <c r="I27" s="32">
        <f t="shared" si="14"/>
        <v>147.25913462671343</v>
      </c>
      <c r="J27" s="32">
        <f t="shared" si="14"/>
        <v>122.69858812170878</v>
      </c>
      <c r="K27" s="32">
        <f>(((K116/100)*(K117/100)*(K114/100)*(K115/100))^0.25)*100</f>
        <v>137.68898683969852</v>
      </c>
      <c r="L27" s="32">
        <f t="shared" si="14"/>
        <v>140.8928628822153</v>
      </c>
      <c r="M27" s="32">
        <f>(((M116/100)*(M117/100)*(M114/100)*(M115/100))^0.25)*100</f>
        <v>141.8264372032182</v>
      </c>
      <c r="N27" s="11"/>
    </row>
    <row r="28" spans="1:14" ht="15.75" hidden="1">
      <c r="A28" s="35">
        <v>2009</v>
      </c>
      <c r="B28" s="11"/>
      <c r="C28" s="11"/>
      <c r="D28" s="32">
        <f>(((D118/100)*(D119/100)*(D120/100)*(D121/100))^0.25)*100</f>
        <v>125.72386655035861</v>
      </c>
      <c r="E28" s="32">
        <f aca="true" t="shared" si="15" ref="E28:L28">(((E118/100)*(E119/100)*(E120/100)*(E121/100))^0.25)*100</f>
        <v>167.23673429254944</v>
      </c>
      <c r="F28" s="32">
        <f t="shared" si="15"/>
        <v>166.00755955981586</v>
      </c>
      <c r="G28" s="32">
        <f t="shared" si="15"/>
        <v>173.66631141569465</v>
      </c>
      <c r="H28" s="32">
        <f t="shared" si="15"/>
        <v>126.45193322762591</v>
      </c>
      <c r="I28" s="32">
        <f t="shared" si="15"/>
        <v>153.38569520890678</v>
      </c>
      <c r="J28" s="32">
        <f t="shared" si="15"/>
        <v>132.87744793659766</v>
      </c>
      <c r="K28" s="32">
        <f>(((K118/100)*(K119/100)*(K120/100)*(K121/100))^0.25)*100</f>
        <v>141.76279137060592</v>
      </c>
      <c r="L28" s="32">
        <f t="shared" si="15"/>
        <v>147.1317735685249</v>
      </c>
      <c r="M28" s="32">
        <f>(((M118/100)*(M119/100)*(M120/100)*(M121/100))^0.25)*100</f>
        <v>148.56132942516155</v>
      </c>
      <c r="N28" s="11"/>
    </row>
    <row r="29" spans="1:14" ht="15.75" hidden="1">
      <c r="A29" s="35">
        <v>2010</v>
      </c>
      <c r="B29" s="11"/>
      <c r="C29" s="11"/>
      <c r="D29" s="32">
        <f>(((D124/100)*(D125/100)*(D122/100)*(D123/100))^0.25)*100</f>
        <v>129.43777903983934</v>
      </c>
      <c r="E29" s="32">
        <f aca="true" t="shared" si="16" ref="E29:L29">(((E124/100)*(E125/100)*(E122/100)*(E123/100))^0.25)*100</f>
        <v>172.58143334729849</v>
      </c>
      <c r="F29" s="32">
        <f t="shared" si="16"/>
        <v>163.67276241276303</v>
      </c>
      <c r="G29" s="32">
        <f t="shared" si="16"/>
        <v>187.52446066802656</v>
      </c>
      <c r="H29" s="32">
        <f t="shared" si="16"/>
        <v>121.97193448011181</v>
      </c>
      <c r="I29" s="32">
        <f t="shared" si="16"/>
        <v>156.45614510982256</v>
      </c>
      <c r="J29" s="32">
        <f t="shared" si="16"/>
        <v>132.49667392956403</v>
      </c>
      <c r="K29" s="32">
        <f>(((K124/100)*(K125/100)*(K122/100)*(K123/100))^0.25)*100</f>
        <v>150.6854161322406</v>
      </c>
      <c r="L29" s="32">
        <f t="shared" si="16"/>
        <v>148.8135321276858</v>
      </c>
      <c r="M29" s="32">
        <f>(((M124/100)*(M125/100)*(M122/100)*(M123/100))^0.25)*100</f>
        <v>149.66465419154258</v>
      </c>
      <c r="N29" s="11"/>
    </row>
    <row r="30" spans="1:14" ht="15.75" hidden="1">
      <c r="A30" s="35">
        <v>2011</v>
      </c>
      <c r="B30" s="11"/>
      <c r="C30" s="11"/>
      <c r="D30" s="32">
        <f>(((D126/100)*(D127/100)*(D128/100)*(D129/100))^0.25)*100</f>
        <v>135.17524573780747</v>
      </c>
      <c r="E30" s="32">
        <f aca="true" t="shared" si="17" ref="E30:L30">(((E126/100)*(E127/100)*(E128/100)*(E129/100))^0.25)*100</f>
        <v>191.86328845855274</v>
      </c>
      <c r="F30" s="32">
        <f t="shared" si="17"/>
        <v>176.61048604200872</v>
      </c>
      <c r="G30" s="32">
        <f t="shared" si="17"/>
        <v>171.99303961107066</v>
      </c>
      <c r="H30" s="32">
        <f t="shared" si="17"/>
        <v>150.83324452791697</v>
      </c>
      <c r="I30" s="32">
        <f t="shared" si="17"/>
        <v>168.9361927401841</v>
      </c>
      <c r="J30" s="32">
        <f t="shared" si="17"/>
        <v>136.32418780926756</v>
      </c>
      <c r="K30" s="32">
        <f>(((K126/100)*(K127/100)*(K128/100)*(K129/100))^0.25)*100</f>
        <v>163.6182655896339</v>
      </c>
      <c r="L30" s="32">
        <f t="shared" si="17"/>
        <v>158.8527403747391</v>
      </c>
      <c r="M30" s="32">
        <f>(((M126/100)*(M127/100)*(M128/100)*(M129/100))^0.25)*100</f>
        <v>159.36564451412954</v>
      </c>
      <c r="N30" s="11"/>
    </row>
    <row r="31" spans="1:43" s="8" customFormat="1" ht="17.25" customHeight="1">
      <c r="A31" s="35">
        <v>2012</v>
      </c>
      <c r="C31" s="11"/>
      <c r="D31" s="32">
        <v>154.1</v>
      </c>
      <c r="E31" s="32">
        <v>197.7</v>
      </c>
      <c r="F31" s="32">
        <v>185.4</v>
      </c>
      <c r="G31" s="32">
        <v>188.2</v>
      </c>
      <c r="H31" s="32">
        <v>165.3</v>
      </c>
      <c r="I31" s="32">
        <v>173.8</v>
      </c>
      <c r="J31" s="32">
        <v>140</v>
      </c>
      <c r="K31" s="32">
        <v>177.9</v>
      </c>
      <c r="L31" s="32">
        <v>177.9259800877639</v>
      </c>
      <c r="M31" s="32">
        <v>168.625</v>
      </c>
      <c r="N31" s="11"/>
      <c r="O31" s="6"/>
      <c r="P31" s="6"/>
      <c r="Q31" s="7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14" ht="17.25" customHeight="1">
      <c r="A32" s="35">
        <v>2013</v>
      </c>
      <c r="B32" s="8"/>
      <c r="C32" s="11"/>
      <c r="D32" s="32">
        <v>167.99708251155155</v>
      </c>
      <c r="E32" s="32">
        <v>217.2905497285523</v>
      </c>
      <c r="F32" s="32">
        <v>198.7202289997592</v>
      </c>
      <c r="G32" s="32">
        <v>214.3499023453009</v>
      </c>
      <c r="H32" s="32">
        <v>177.13161355585186</v>
      </c>
      <c r="I32" s="32">
        <v>168.34727113429497</v>
      </c>
      <c r="J32" s="32">
        <v>133.03111153014277</v>
      </c>
      <c r="K32" s="32">
        <v>267.7113230582805</v>
      </c>
      <c r="L32" s="32">
        <v>267.7113230582805</v>
      </c>
      <c r="M32" s="32">
        <v>173.92608174104194</v>
      </c>
      <c r="N32" s="11"/>
    </row>
    <row r="33" spans="1:14" ht="17.25" customHeight="1">
      <c r="A33" s="35">
        <v>2014</v>
      </c>
      <c r="B33" s="8"/>
      <c r="C33" s="11"/>
      <c r="D33" s="32">
        <v>167.99708251155155</v>
      </c>
      <c r="E33" s="32">
        <v>215.4942842216865</v>
      </c>
      <c r="F33" s="32">
        <v>188.29907925181837</v>
      </c>
      <c r="G33" s="32">
        <v>266.8732941411972</v>
      </c>
      <c r="H33" s="32">
        <v>174.50510404210334</v>
      </c>
      <c r="I33" s="32">
        <v>170.4716041741081</v>
      </c>
      <c r="J33" s="32">
        <v>124.41903813867755</v>
      </c>
      <c r="K33" s="32">
        <v>240.1865282605969</v>
      </c>
      <c r="L33" s="32">
        <v>240.1865282605969</v>
      </c>
      <c r="M33" s="32">
        <v>173.55044486193063</v>
      </c>
      <c r="N33" s="11"/>
    </row>
    <row r="34" spans="1:14" ht="17.25" customHeight="1">
      <c r="A34" s="35">
        <v>2015</v>
      </c>
      <c r="B34" s="8"/>
      <c r="C34" s="11"/>
      <c r="D34" s="32">
        <v>159.55903673565265</v>
      </c>
      <c r="E34" s="32">
        <v>207.52933321942672</v>
      </c>
      <c r="F34" s="32">
        <v>180.2391889073808</v>
      </c>
      <c r="G34" s="32">
        <v>262.5350424897867</v>
      </c>
      <c r="H34" s="32">
        <v>172.65543281604263</v>
      </c>
      <c r="I34" s="32">
        <v>168.10168134775412</v>
      </c>
      <c r="J34" s="32">
        <v>123.71470815608342</v>
      </c>
      <c r="K34" s="32">
        <v>241.1568249761411</v>
      </c>
      <c r="L34" s="32">
        <v>241.1568249761411</v>
      </c>
      <c r="M34" s="32">
        <v>169.70803235820318</v>
      </c>
      <c r="N34" s="11"/>
    </row>
    <row r="35" spans="1:14" ht="17.25" customHeight="1">
      <c r="A35" s="35">
        <v>2016</v>
      </c>
      <c r="B35" s="8"/>
      <c r="C35" s="11"/>
      <c r="D35" s="32">
        <v>148.58974775376208</v>
      </c>
      <c r="E35" s="32">
        <v>204.00833230892894</v>
      </c>
      <c r="F35" s="32">
        <v>178.3684811698753</v>
      </c>
      <c r="G35" s="32">
        <v>242.2837863208781</v>
      </c>
      <c r="H35" s="32">
        <v>172.43713868611462</v>
      </c>
      <c r="I35" s="32">
        <v>165.1834094454752</v>
      </c>
      <c r="J35" s="32">
        <v>119.62647787468568</v>
      </c>
      <c r="K35" s="32">
        <v>262.2131500960877</v>
      </c>
      <c r="L35" s="32">
        <v>262.2131500960877</v>
      </c>
      <c r="M35" s="32">
        <v>166.10822226332243</v>
      </c>
      <c r="N35" s="11"/>
    </row>
    <row r="36" spans="1:14" ht="17.25" customHeight="1">
      <c r="A36" s="35">
        <v>2017</v>
      </c>
      <c r="D36" s="32">
        <v>141.71880188221814</v>
      </c>
      <c r="E36" s="32">
        <v>193.0189995254364</v>
      </c>
      <c r="F36" s="32">
        <v>169.37484285162768</v>
      </c>
      <c r="G36" s="32">
        <v>184.72636593115502</v>
      </c>
      <c r="H36" s="32">
        <v>163.28909190679684</v>
      </c>
      <c r="I36" s="32">
        <v>165.86541209750047</v>
      </c>
      <c r="J36" s="32">
        <v>121.71799074330488</v>
      </c>
      <c r="K36" s="32">
        <v>281.81421014589955</v>
      </c>
      <c r="L36" s="32">
        <v>281.81421014589955</v>
      </c>
      <c r="M36" s="32">
        <v>156.54830537932997</v>
      </c>
      <c r="N36" s="11"/>
    </row>
    <row r="37" spans="1:14" ht="17.25" customHeight="1">
      <c r="A37" s="35">
        <v>2018</v>
      </c>
      <c r="D37" s="32">
        <v>132.71946907340885</v>
      </c>
      <c r="E37" s="32">
        <v>198.36289158683863</v>
      </c>
      <c r="F37" s="32">
        <v>167.6734229723741</v>
      </c>
      <c r="G37" s="32">
        <v>164.3914700207714</v>
      </c>
      <c r="H37" s="32">
        <v>150.15810480066062</v>
      </c>
      <c r="I37" s="32">
        <v>157.74578188502701</v>
      </c>
      <c r="J37" s="32">
        <v>126.16668521684052</v>
      </c>
      <c r="K37" s="32">
        <v>304.383264522208</v>
      </c>
      <c r="L37" s="32">
        <v>236.14417266380343</v>
      </c>
      <c r="M37" s="32">
        <v>151.4833761011054</v>
      </c>
      <c r="N37" s="11"/>
    </row>
    <row r="38" spans="1:15" ht="17.25" customHeight="1">
      <c r="A38" s="36"/>
      <c r="B38" s="37"/>
      <c r="C38" s="12"/>
      <c r="D38" s="2"/>
      <c r="E38" s="2"/>
      <c r="F38" s="2"/>
      <c r="G38" s="2"/>
      <c r="H38" s="2"/>
      <c r="I38" s="2"/>
      <c r="J38" s="2"/>
      <c r="K38" s="2"/>
      <c r="L38" s="2"/>
      <c r="M38" s="2"/>
      <c r="N38" s="12"/>
      <c r="O38" s="38"/>
    </row>
    <row r="39" spans="1:14" ht="17.25" customHeight="1">
      <c r="A39" s="39"/>
      <c r="B39" s="4"/>
      <c r="N39" s="5"/>
    </row>
    <row r="40" spans="1:14" ht="17.25" customHeight="1" hidden="1">
      <c r="A40" s="31" t="s">
        <v>19</v>
      </c>
      <c r="B40" s="32" t="s">
        <v>12</v>
      </c>
      <c r="C40" s="32"/>
      <c r="D40" s="32">
        <v>76.41024095174936</v>
      </c>
      <c r="E40" s="32">
        <v>119.6407546552997</v>
      </c>
      <c r="F40" s="32">
        <v>78.49395408780114</v>
      </c>
      <c r="G40" s="32">
        <v>213.68923678911545</v>
      </c>
      <c r="H40" s="32">
        <v>133.95545861348594</v>
      </c>
      <c r="I40" s="32">
        <v>108.82208001117091</v>
      </c>
      <c r="J40" s="32">
        <v>87.42229979484084</v>
      </c>
      <c r="K40" s="32">
        <v>72.44153879755241</v>
      </c>
      <c r="L40" s="32">
        <v>99.3</v>
      </c>
      <c r="M40" s="32"/>
      <c r="N40" s="5"/>
    </row>
    <row r="41" spans="1:13" ht="17.25" customHeight="1" hidden="1">
      <c r="A41" s="31" t="s">
        <v>9</v>
      </c>
      <c r="B41" s="32" t="s">
        <v>5</v>
      </c>
      <c r="C41" s="32"/>
      <c r="D41" s="32">
        <v>76.22105539478709</v>
      </c>
      <c r="E41" s="32">
        <v>115.84806777288827</v>
      </c>
      <c r="F41" s="32">
        <v>78.29979229080523</v>
      </c>
      <c r="G41" s="32">
        <v>213.47174623011068</v>
      </c>
      <c r="H41" s="32">
        <v>136.2377996801183</v>
      </c>
      <c r="I41" s="32">
        <v>115.3485540230543</v>
      </c>
      <c r="J41" s="32">
        <v>87.04700441029364</v>
      </c>
      <c r="K41" s="32">
        <v>68.79728961884734</v>
      </c>
      <c r="L41" s="32">
        <v>100.8</v>
      </c>
      <c r="M41" s="32"/>
    </row>
    <row r="42" spans="1:13" ht="17.25" customHeight="1" hidden="1">
      <c r="A42" s="31" t="s">
        <v>10</v>
      </c>
      <c r="B42" s="32" t="s">
        <v>5</v>
      </c>
      <c r="C42" s="32"/>
      <c r="D42" s="32">
        <v>75.24090150921404</v>
      </c>
      <c r="E42" s="32">
        <v>114.21010378596135</v>
      </c>
      <c r="F42" s="32">
        <v>73.17364473120314</v>
      </c>
      <c r="G42" s="32">
        <v>194.019041377817</v>
      </c>
      <c r="H42" s="32">
        <v>135.23350936091217</v>
      </c>
      <c r="I42" s="32">
        <v>118.77711536202268</v>
      </c>
      <c r="J42" s="32">
        <v>83.29856383031537</v>
      </c>
      <c r="K42" s="32">
        <v>69.39452304440593</v>
      </c>
      <c r="L42" s="32">
        <v>98.9</v>
      </c>
      <c r="M42" s="32"/>
    </row>
    <row r="43" spans="1:14" ht="17.25" customHeight="1" hidden="1">
      <c r="A43" s="31" t="s">
        <v>11</v>
      </c>
      <c r="B43" s="32" t="s">
        <v>5</v>
      </c>
      <c r="C43" s="32"/>
      <c r="D43" s="32">
        <v>77.00260369566527</v>
      </c>
      <c r="E43" s="32">
        <v>113.00206277897107</v>
      </c>
      <c r="F43" s="32">
        <v>74.36597638696347</v>
      </c>
      <c r="G43" s="32">
        <v>170.57848043632737</v>
      </c>
      <c r="H43" s="32">
        <v>137.8675591482564</v>
      </c>
      <c r="I43" s="32">
        <v>107.57004117962023</v>
      </c>
      <c r="J43" s="32">
        <v>86.93174255305985</v>
      </c>
      <c r="K43" s="32">
        <v>66.23622932571577</v>
      </c>
      <c r="L43" s="32">
        <v>96.1</v>
      </c>
      <c r="M43" s="32"/>
      <c r="N43" s="5"/>
    </row>
    <row r="44" spans="1:14" ht="17.25" customHeight="1" hidden="1">
      <c r="A44" s="31" t="s">
        <v>20</v>
      </c>
      <c r="B44" s="32" t="s">
        <v>12</v>
      </c>
      <c r="C44" s="32"/>
      <c r="D44" s="32">
        <v>76.70430281746748</v>
      </c>
      <c r="E44" s="32">
        <v>113.70398653532305</v>
      </c>
      <c r="F44" s="32">
        <v>76.29278434267222</v>
      </c>
      <c r="G44" s="32">
        <v>152.54898935153523</v>
      </c>
      <c r="H44" s="32">
        <v>131.59893487235647</v>
      </c>
      <c r="I44" s="32">
        <v>107.18347136457625</v>
      </c>
      <c r="J44" s="32">
        <v>81.04748587156953</v>
      </c>
      <c r="K44" s="32">
        <v>67.19271970370389</v>
      </c>
      <c r="L44" s="32">
        <v>94.7</v>
      </c>
      <c r="M44" s="32"/>
      <c r="N44" s="5"/>
    </row>
    <row r="45" spans="1:14" ht="17.25" customHeight="1" hidden="1">
      <c r="A45" s="31" t="s">
        <v>9</v>
      </c>
      <c r="B45" s="32" t="s">
        <v>5</v>
      </c>
      <c r="C45" s="32"/>
      <c r="D45" s="32">
        <v>76.23242449504993</v>
      </c>
      <c r="E45" s="32">
        <v>110.54955144441271</v>
      </c>
      <c r="F45" s="32">
        <v>75.15780638740188</v>
      </c>
      <c r="G45" s="32">
        <v>140.40614216715605</v>
      </c>
      <c r="H45" s="32">
        <v>131.51036636155652</v>
      </c>
      <c r="I45" s="32">
        <v>115.66191666245697</v>
      </c>
      <c r="J45" s="32">
        <v>82.6381553743693</v>
      </c>
      <c r="K45" s="32">
        <v>66.62088032005768</v>
      </c>
      <c r="L45" s="32">
        <v>96</v>
      </c>
      <c r="M45" s="32"/>
      <c r="N45" s="5"/>
    </row>
    <row r="46" spans="1:14" ht="17.25" customHeight="1" hidden="1">
      <c r="A46" s="31" t="s">
        <v>10</v>
      </c>
      <c r="B46" s="32" t="s">
        <v>5</v>
      </c>
      <c r="C46" s="32"/>
      <c r="D46" s="32">
        <v>73.83975306532288</v>
      </c>
      <c r="E46" s="32">
        <v>106.99471521717744</v>
      </c>
      <c r="F46" s="32">
        <v>75.211896076671</v>
      </c>
      <c r="G46" s="32">
        <v>146.636238415538</v>
      </c>
      <c r="H46" s="32">
        <v>120.77371712578856</v>
      </c>
      <c r="I46" s="32">
        <v>112.96552746504625</v>
      </c>
      <c r="J46" s="32">
        <v>81.29439621152328</v>
      </c>
      <c r="K46" s="32">
        <v>70.07416333322278</v>
      </c>
      <c r="L46" s="32">
        <v>93.8</v>
      </c>
      <c r="M46" s="32"/>
      <c r="N46" s="5"/>
    </row>
    <row r="47" spans="1:14" ht="17.25" customHeight="1" hidden="1">
      <c r="A47" s="31" t="s">
        <v>11</v>
      </c>
      <c r="B47" s="32" t="s">
        <v>5</v>
      </c>
      <c r="C47" s="32"/>
      <c r="D47" s="32">
        <v>72.56944444444444</v>
      </c>
      <c r="E47" s="32">
        <v>100.66225165562915</v>
      </c>
      <c r="F47" s="32">
        <v>78.9093825180433</v>
      </c>
      <c r="G47" s="32">
        <v>159.40959409594095</v>
      </c>
      <c r="H47" s="32">
        <v>125.33495736906212</v>
      </c>
      <c r="I47" s="32">
        <v>115.42351453855879</v>
      </c>
      <c r="J47" s="32">
        <v>81.13654301499605</v>
      </c>
      <c r="K47" s="32">
        <v>70.6529209621993</v>
      </c>
      <c r="L47" s="32">
        <v>95.7</v>
      </c>
      <c r="M47" s="32"/>
      <c r="N47" s="5"/>
    </row>
    <row r="48" spans="1:14" ht="17.25" customHeight="1" hidden="1">
      <c r="A48" s="31" t="s">
        <v>21</v>
      </c>
      <c r="B48" s="32" t="s">
        <v>12</v>
      </c>
      <c r="C48" s="32"/>
      <c r="D48" s="32">
        <v>76.30208333333334</v>
      </c>
      <c r="E48" s="32">
        <v>112.58278145695364</v>
      </c>
      <c r="F48" s="32">
        <v>78.82919005613472</v>
      </c>
      <c r="G48" s="32">
        <v>139.85239852398524</v>
      </c>
      <c r="H48" s="32">
        <v>122.16808769792935</v>
      </c>
      <c r="I48" s="32">
        <v>130.4677623261694</v>
      </c>
      <c r="J48" s="32">
        <v>80.89976322020522</v>
      </c>
      <c r="K48" s="32">
        <v>72.78350515463919</v>
      </c>
      <c r="L48" s="32">
        <v>100.2</v>
      </c>
      <c r="M48" s="32"/>
      <c r="N48" s="5"/>
    </row>
    <row r="49" spans="1:14" ht="17.25" customHeight="1" hidden="1">
      <c r="A49" s="31" t="s">
        <v>9</v>
      </c>
      <c r="B49" s="32" t="s">
        <v>5</v>
      </c>
      <c r="C49" s="32"/>
      <c r="D49" s="32">
        <v>73.78472222222221</v>
      </c>
      <c r="E49" s="32">
        <v>107.54966887417218</v>
      </c>
      <c r="F49" s="32">
        <v>82.19727345629511</v>
      </c>
      <c r="G49" s="32">
        <v>137.8228782287823</v>
      </c>
      <c r="H49" s="32">
        <v>110.35322777101095</v>
      </c>
      <c r="I49" s="32">
        <v>122.37673830594184</v>
      </c>
      <c r="J49" s="32">
        <v>84.92501973164957</v>
      </c>
      <c r="K49" s="32">
        <v>76.6323024054983</v>
      </c>
      <c r="L49" s="32">
        <v>97.3</v>
      </c>
      <c r="M49" s="32"/>
      <c r="N49" s="5"/>
    </row>
    <row r="50" spans="1:14" ht="17.25" customHeight="1" hidden="1">
      <c r="A50" s="31" t="s">
        <v>10</v>
      </c>
      <c r="B50" s="32" t="s">
        <v>5</v>
      </c>
      <c r="C50" s="32"/>
      <c r="D50" s="32">
        <v>72.13541666666666</v>
      </c>
      <c r="E50" s="32">
        <v>125.6953642384106</v>
      </c>
      <c r="F50" s="32">
        <v>86.20689655172413</v>
      </c>
      <c r="G50" s="32">
        <v>143.3579335793358</v>
      </c>
      <c r="H50" s="32">
        <v>111.93666260657736</v>
      </c>
      <c r="I50" s="32">
        <v>121.36536030341341</v>
      </c>
      <c r="J50" s="32">
        <v>82.95185477505919</v>
      </c>
      <c r="K50" s="32">
        <v>73.53951890034365</v>
      </c>
      <c r="L50" s="32">
        <v>99</v>
      </c>
      <c r="M50" s="32"/>
      <c r="N50" s="5"/>
    </row>
    <row r="51" spans="1:13" ht="17.25" customHeight="1" hidden="1">
      <c r="A51" s="31" t="s">
        <v>11</v>
      </c>
      <c r="B51" s="32" t="s">
        <v>5</v>
      </c>
      <c r="C51" s="32"/>
      <c r="D51" s="32">
        <v>74.47916666666666</v>
      </c>
      <c r="E51" s="32">
        <v>111.39072847682118</v>
      </c>
      <c r="F51" s="32">
        <v>79.79149959903768</v>
      </c>
      <c r="G51" s="32">
        <v>144.28044280442805</v>
      </c>
      <c r="H51" s="32">
        <v>114.12911084043851</v>
      </c>
      <c r="I51" s="32">
        <v>118.71049304677625</v>
      </c>
      <c r="J51" s="32">
        <v>81.61010260457775</v>
      </c>
      <c r="K51" s="32">
        <v>72.09621993127148</v>
      </c>
      <c r="L51" s="32">
        <v>96.2</v>
      </c>
      <c r="M51" s="32"/>
    </row>
    <row r="52" spans="1:13" ht="17.25" customHeight="1" hidden="1">
      <c r="A52" s="31" t="s">
        <v>22</v>
      </c>
      <c r="B52" s="32" t="s">
        <v>12</v>
      </c>
      <c r="C52" s="32"/>
      <c r="D52" s="32">
        <v>72.82986111111111</v>
      </c>
      <c r="E52" s="32">
        <v>109.66887417218543</v>
      </c>
      <c r="F52" s="32">
        <v>78.82919005613472</v>
      </c>
      <c r="G52" s="32">
        <v>138.00738007380073</v>
      </c>
      <c r="H52" s="32">
        <v>109.98781973203411</v>
      </c>
      <c r="I52" s="32">
        <v>113.78002528445008</v>
      </c>
      <c r="J52" s="32">
        <v>84.84609313338595</v>
      </c>
      <c r="K52" s="32">
        <v>70.37800687285224</v>
      </c>
      <c r="L52" s="32">
        <v>94.1</v>
      </c>
      <c r="M52" s="32"/>
    </row>
    <row r="53" spans="1:13" ht="17.25" customHeight="1" hidden="1">
      <c r="A53" s="31" t="s">
        <v>13</v>
      </c>
      <c r="B53" s="32" t="s">
        <v>5</v>
      </c>
      <c r="C53" s="32"/>
      <c r="D53" s="32">
        <v>71.35416666666666</v>
      </c>
      <c r="E53" s="32">
        <v>107.15231788079471</v>
      </c>
      <c r="F53" s="32">
        <v>78.50842020850041</v>
      </c>
      <c r="G53" s="32">
        <v>135.42435424354244</v>
      </c>
      <c r="H53" s="32">
        <v>105.115712545676</v>
      </c>
      <c r="I53" s="32">
        <v>126.04298356510748</v>
      </c>
      <c r="J53" s="32">
        <v>81.61010260457775</v>
      </c>
      <c r="K53" s="32">
        <v>76.08247422680414</v>
      </c>
      <c r="L53" s="32">
        <v>94.7</v>
      </c>
      <c r="M53" s="32"/>
    </row>
    <row r="54" spans="1:13" ht="17.25" customHeight="1" hidden="1">
      <c r="A54" s="31" t="s">
        <v>10</v>
      </c>
      <c r="B54" s="32" t="s">
        <v>5</v>
      </c>
      <c r="C54" s="32"/>
      <c r="D54" s="32">
        <v>73.69791666666667</v>
      </c>
      <c r="E54" s="32">
        <v>112.18543046357617</v>
      </c>
      <c r="F54" s="32">
        <v>86.44747393744987</v>
      </c>
      <c r="G54" s="32">
        <v>135.60885608856088</v>
      </c>
      <c r="H54" s="32">
        <v>110.84043848964677</v>
      </c>
      <c r="I54" s="32">
        <v>118.8369152970923</v>
      </c>
      <c r="J54" s="32">
        <v>81.13654301499605</v>
      </c>
      <c r="K54" s="32">
        <v>75.6701030927835</v>
      </c>
      <c r="L54" s="32">
        <v>95.2</v>
      </c>
      <c r="M54" s="32"/>
    </row>
    <row r="55" spans="1:13" ht="17.25" customHeight="1" hidden="1">
      <c r="A55" s="31" t="s">
        <v>11</v>
      </c>
      <c r="B55" s="32" t="s">
        <v>5</v>
      </c>
      <c r="C55" s="32"/>
      <c r="D55" s="32">
        <v>73.4375</v>
      </c>
      <c r="E55" s="32">
        <v>115.76158940397352</v>
      </c>
      <c r="F55" s="32">
        <v>89.33440256615879</v>
      </c>
      <c r="G55" s="32">
        <v>134.3173431734317</v>
      </c>
      <c r="H55" s="32">
        <v>116.32155907429964</v>
      </c>
      <c r="I55" s="32">
        <v>122.62958280657396</v>
      </c>
      <c r="J55" s="32">
        <v>81.8468823993686</v>
      </c>
      <c r="K55" s="32">
        <v>70.6529209621993</v>
      </c>
      <c r="L55" s="32">
        <v>97.6</v>
      </c>
      <c r="M55" s="32"/>
    </row>
    <row r="56" spans="1:13" ht="17.25" customHeight="1" hidden="1">
      <c r="A56" s="31" t="s">
        <v>23</v>
      </c>
      <c r="B56" s="32" t="s">
        <v>12</v>
      </c>
      <c r="C56" s="32"/>
      <c r="D56" s="32">
        <v>71.52777777777779</v>
      </c>
      <c r="E56" s="32">
        <v>105.96026490066225</v>
      </c>
      <c r="F56" s="32">
        <v>97.19326383319968</v>
      </c>
      <c r="G56" s="32">
        <v>129.70479704797046</v>
      </c>
      <c r="H56" s="32">
        <v>116.07795371498173</v>
      </c>
      <c r="I56" s="32">
        <v>115.929203539823</v>
      </c>
      <c r="J56" s="32">
        <v>83.89897395422257</v>
      </c>
      <c r="K56" s="32">
        <v>71.61512027491409</v>
      </c>
      <c r="L56" s="32">
        <v>95.9</v>
      </c>
      <c r="M56" s="32"/>
    </row>
    <row r="57" spans="1:13" ht="17.25" customHeight="1" hidden="1">
      <c r="A57" s="31" t="s">
        <v>9</v>
      </c>
      <c r="B57" s="32" t="s">
        <v>5</v>
      </c>
      <c r="C57" s="32"/>
      <c r="D57" s="32">
        <v>76.04166666666666</v>
      </c>
      <c r="E57" s="32">
        <v>123.17880794701988</v>
      </c>
      <c r="F57" s="32">
        <v>98.3961507618284</v>
      </c>
      <c r="G57" s="32">
        <v>145.75645756457564</v>
      </c>
      <c r="H57" s="32">
        <v>121.5590742996346</v>
      </c>
      <c r="I57" s="32">
        <v>126.54867256637168</v>
      </c>
      <c r="J57" s="32">
        <v>77.50591949486977</v>
      </c>
      <c r="K57" s="32">
        <v>70.58419243986255</v>
      </c>
      <c r="L57" s="32">
        <v>102.1</v>
      </c>
      <c r="M57" s="32"/>
    </row>
    <row r="58" spans="1:13" ht="17.25" customHeight="1" hidden="1">
      <c r="A58" s="31" t="s">
        <v>10</v>
      </c>
      <c r="B58" s="32" t="s">
        <v>5</v>
      </c>
      <c r="C58" s="32"/>
      <c r="D58" s="32">
        <v>79.60069444444444</v>
      </c>
      <c r="E58" s="32">
        <v>124.50331125827813</v>
      </c>
      <c r="F58" s="32">
        <v>98.3961507618284</v>
      </c>
      <c r="G58" s="32">
        <v>148.8929889298893</v>
      </c>
      <c r="H58" s="32">
        <v>114.61632155907431</v>
      </c>
      <c r="I58" s="32">
        <v>136.15676359039193</v>
      </c>
      <c r="J58" s="32">
        <v>76.40094711917916</v>
      </c>
      <c r="K58" s="32">
        <v>74.15807560137458</v>
      </c>
      <c r="L58" s="32">
        <v>106.5</v>
      </c>
      <c r="M58" s="32"/>
    </row>
    <row r="59" spans="1:13" ht="17.25" customHeight="1" hidden="1">
      <c r="A59" s="31" t="s">
        <v>11</v>
      </c>
      <c r="B59" s="32" t="s">
        <v>5</v>
      </c>
      <c r="C59" s="32"/>
      <c r="D59" s="32">
        <v>79.94791666666666</v>
      </c>
      <c r="E59" s="32">
        <v>127.68211920529802</v>
      </c>
      <c r="F59" s="32">
        <v>91.49959903769044</v>
      </c>
      <c r="G59" s="32">
        <v>151.1070110701107</v>
      </c>
      <c r="H59" s="32">
        <v>111.69305724725945</v>
      </c>
      <c r="I59" s="32">
        <v>133.50189633375473</v>
      </c>
      <c r="J59" s="32">
        <v>85.39857932123127</v>
      </c>
      <c r="K59" s="32">
        <v>72.09621993127148</v>
      </c>
      <c r="L59" s="32">
        <v>105.6</v>
      </c>
      <c r="M59" s="32"/>
    </row>
    <row r="60" spans="1:13" ht="17.25" customHeight="1" hidden="1">
      <c r="A60" s="31" t="s">
        <v>24</v>
      </c>
      <c r="B60" s="32" t="s">
        <v>12</v>
      </c>
      <c r="C60" s="32"/>
      <c r="D60" s="32">
        <v>81.85763888888889</v>
      </c>
      <c r="E60" s="32">
        <v>108.34437086092714</v>
      </c>
      <c r="F60" s="32">
        <v>88.85324779470729</v>
      </c>
      <c r="G60" s="32">
        <v>133.39483394833945</v>
      </c>
      <c r="H60" s="32">
        <v>109.86601705237516</v>
      </c>
      <c r="I60" s="32">
        <v>108.59671302149181</v>
      </c>
      <c r="J60" s="32">
        <v>89.344909234412</v>
      </c>
      <c r="K60" s="32">
        <v>77.66323024054984</v>
      </c>
      <c r="L60" s="32">
        <v>95.8</v>
      </c>
      <c r="M60" s="32"/>
    </row>
    <row r="61" spans="1:13" ht="17.25" customHeight="1" hidden="1">
      <c r="A61" s="31" t="s">
        <v>9</v>
      </c>
      <c r="B61" s="32" t="s">
        <v>5</v>
      </c>
      <c r="C61" s="32"/>
      <c r="D61" s="32">
        <v>80.90277777777779</v>
      </c>
      <c r="E61" s="32">
        <v>106.88741721854305</v>
      </c>
      <c r="F61" s="32">
        <v>90.1363271852446</v>
      </c>
      <c r="G61" s="32">
        <v>119.1881918819188</v>
      </c>
      <c r="H61" s="32">
        <v>108.03897685749087</v>
      </c>
      <c r="I61" s="32">
        <v>116.81415929203543</v>
      </c>
      <c r="J61" s="32">
        <v>87.13496448303079</v>
      </c>
      <c r="K61" s="32">
        <v>73.81443298969073</v>
      </c>
      <c r="L61" s="32">
        <v>97.8</v>
      </c>
      <c r="M61" s="32"/>
    </row>
    <row r="62" spans="1:13" ht="17.25" customHeight="1" hidden="1">
      <c r="A62" s="31" t="s">
        <v>10</v>
      </c>
      <c r="B62" s="32" t="s">
        <v>5</v>
      </c>
      <c r="C62" s="32"/>
      <c r="D62" s="32">
        <v>75.78125</v>
      </c>
      <c r="E62" s="32">
        <v>105.43046357615893</v>
      </c>
      <c r="F62" s="32">
        <v>84.20208500400962</v>
      </c>
      <c r="G62" s="32">
        <v>116.60516605166052</v>
      </c>
      <c r="H62" s="32">
        <v>104.75030450669915</v>
      </c>
      <c r="I62" s="32">
        <v>108.09102402022756</v>
      </c>
      <c r="J62" s="32">
        <v>84.92501973164957</v>
      </c>
      <c r="K62" s="32">
        <v>77.93814432989691</v>
      </c>
      <c r="L62" s="32">
        <v>95.7</v>
      </c>
      <c r="M62" s="32"/>
    </row>
    <row r="63" spans="1:13" ht="17.25" customHeight="1" hidden="1">
      <c r="A63" s="31" t="s">
        <v>11</v>
      </c>
      <c r="B63" s="32" t="s">
        <v>5</v>
      </c>
      <c r="C63" s="32"/>
      <c r="D63" s="32">
        <v>83.24652777777779</v>
      </c>
      <c r="E63" s="32">
        <v>115.76158940397352</v>
      </c>
      <c r="F63" s="32">
        <v>90.53728949478749</v>
      </c>
      <c r="G63" s="32">
        <v>146.49446494464945</v>
      </c>
      <c r="H63" s="32">
        <v>114.00730816077953</v>
      </c>
      <c r="I63" s="32">
        <v>108.72313527180783</v>
      </c>
      <c r="J63" s="32">
        <v>89.02920284135753</v>
      </c>
      <c r="K63" s="32">
        <v>79.03780068728523</v>
      </c>
      <c r="L63" s="32">
        <v>101.4</v>
      </c>
      <c r="M63" s="32"/>
    </row>
    <row r="64" spans="1:13" ht="17.25" customHeight="1" hidden="1">
      <c r="A64" s="31" t="s">
        <v>25</v>
      </c>
      <c r="B64" s="32" t="s">
        <v>12</v>
      </c>
      <c r="C64" s="32"/>
      <c r="D64" s="32">
        <v>80.55555555555554</v>
      </c>
      <c r="E64" s="32">
        <v>104.10596026490066</v>
      </c>
      <c r="F64" s="32">
        <v>90.1363271852446</v>
      </c>
      <c r="G64" s="32">
        <v>152.76752767527674</v>
      </c>
      <c r="H64" s="32">
        <v>115.46894031668697</v>
      </c>
      <c r="I64" s="32">
        <v>111.50442477876108</v>
      </c>
      <c r="J64" s="32">
        <v>89.344909234412</v>
      </c>
      <c r="K64" s="32">
        <v>79.106529209622</v>
      </c>
      <c r="L64" s="32">
        <v>101.7</v>
      </c>
      <c r="M64" s="32"/>
    </row>
    <row r="65" spans="1:13" ht="17.25" customHeight="1" hidden="1">
      <c r="A65" s="31" t="s">
        <v>9</v>
      </c>
      <c r="B65" s="32" t="s">
        <v>5</v>
      </c>
      <c r="C65" s="32"/>
      <c r="D65" s="32">
        <v>81.16319444444444</v>
      </c>
      <c r="E65" s="32">
        <v>110.0662251655629</v>
      </c>
      <c r="F65" s="32">
        <v>91.3392141138733</v>
      </c>
      <c r="G65" s="32">
        <v>161.25461254612546</v>
      </c>
      <c r="H65" s="32">
        <v>118.75761266747868</v>
      </c>
      <c r="I65" s="32">
        <v>122.37673830594184</v>
      </c>
      <c r="J65" s="32">
        <v>89.66061562746644</v>
      </c>
      <c r="K65" s="32">
        <v>77.93814432989691</v>
      </c>
      <c r="L65" s="32">
        <v>107</v>
      </c>
      <c r="M65" s="32"/>
    </row>
    <row r="66" spans="1:13" ht="17.25" customHeight="1" hidden="1">
      <c r="A66" s="31" t="s">
        <v>10</v>
      </c>
      <c r="B66" s="32" t="s">
        <v>5</v>
      </c>
      <c r="C66" s="32"/>
      <c r="D66" s="32">
        <v>83.15972222222221</v>
      </c>
      <c r="E66" s="32">
        <v>110.33112582781457</v>
      </c>
      <c r="F66" s="32">
        <v>93.58460304731355</v>
      </c>
      <c r="G66" s="32">
        <v>161.8081180811808</v>
      </c>
      <c r="H66" s="32">
        <v>115.46894031668697</v>
      </c>
      <c r="I66" s="32">
        <v>111.50442477876108</v>
      </c>
      <c r="J66" s="32">
        <v>92.26519337016575</v>
      </c>
      <c r="K66" s="32">
        <v>82.40549828178695</v>
      </c>
      <c r="L66" s="32">
        <v>103.7</v>
      </c>
      <c r="M66" s="32"/>
    </row>
    <row r="67" spans="1:13" ht="17.25" customHeight="1" hidden="1">
      <c r="A67" s="31" t="s">
        <v>11</v>
      </c>
      <c r="B67" s="32" t="s">
        <v>5</v>
      </c>
      <c r="C67" s="32"/>
      <c r="D67" s="32">
        <v>84.28819444444444</v>
      </c>
      <c r="E67" s="32">
        <v>110.72847682119205</v>
      </c>
      <c r="F67" s="32">
        <v>92.86287089013632</v>
      </c>
      <c r="G67" s="32">
        <v>185.60885608856086</v>
      </c>
      <c r="H67" s="32">
        <v>120.46285018270405</v>
      </c>
      <c r="I67" s="32">
        <v>114.2857142857143</v>
      </c>
      <c r="J67" s="32">
        <v>95.26440410418311</v>
      </c>
      <c r="K67" s="32">
        <v>79.93127147766323</v>
      </c>
      <c r="L67" s="32">
        <v>107.3</v>
      </c>
      <c r="M67" s="32"/>
    </row>
    <row r="68" spans="1:13" ht="17.25" customHeight="1" hidden="1">
      <c r="A68" s="31" t="s">
        <v>26</v>
      </c>
      <c r="B68" s="32" t="s">
        <v>12</v>
      </c>
      <c r="C68" s="32"/>
      <c r="D68" s="32">
        <v>90.27777777777779</v>
      </c>
      <c r="E68" s="32">
        <v>107.81456953642386</v>
      </c>
      <c r="F68" s="32">
        <v>92.9430633520449</v>
      </c>
      <c r="G68" s="32">
        <v>178.96678966789668</v>
      </c>
      <c r="H68" s="32">
        <v>120.82825822168088</v>
      </c>
      <c r="I68" s="32">
        <v>106.70037926675096</v>
      </c>
      <c r="J68" s="32">
        <v>95.7379636937648</v>
      </c>
      <c r="K68" s="32">
        <v>80.34364261168385</v>
      </c>
      <c r="L68" s="32">
        <v>105</v>
      </c>
      <c r="M68" s="32"/>
    </row>
    <row r="69" spans="1:13" ht="17.25" customHeight="1" hidden="1">
      <c r="A69" s="31" t="s">
        <v>9</v>
      </c>
      <c r="B69" s="32" t="s">
        <v>5</v>
      </c>
      <c r="C69" s="32"/>
      <c r="D69" s="32">
        <v>91.23263888888889</v>
      </c>
      <c r="E69" s="1">
        <v>111.92052980132449</v>
      </c>
      <c r="F69" s="32">
        <v>95.10825982357657</v>
      </c>
      <c r="G69" s="32">
        <v>152.76752767527674</v>
      </c>
      <c r="H69" s="32">
        <v>119.12302070645555</v>
      </c>
      <c r="I69" s="32">
        <v>117.95195954487991</v>
      </c>
      <c r="J69" s="32">
        <v>97.947908445146</v>
      </c>
      <c r="K69" s="32">
        <v>78.4192439862543</v>
      </c>
      <c r="L69" s="32">
        <v>109</v>
      </c>
      <c r="M69" s="32"/>
    </row>
    <row r="70" spans="1:13" ht="17.25" customHeight="1" hidden="1">
      <c r="A70" s="31" t="s">
        <v>10</v>
      </c>
      <c r="B70" s="32" t="s">
        <v>5</v>
      </c>
      <c r="C70" s="32"/>
      <c r="D70" s="32">
        <v>89.14930555555556</v>
      </c>
      <c r="E70" s="1">
        <v>110.0662251655629</v>
      </c>
      <c r="F70" s="32">
        <v>96.71210906174818</v>
      </c>
      <c r="G70" s="32">
        <v>158.1180811808118</v>
      </c>
      <c r="H70" s="32">
        <v>121.31546894031669</v>
      </c>
      <c r="I70" s="32">
        <v>103.03413400758534</v>
      </c>
      <c r="J70" s="32">
        <v>103.07813733228097</v>
      </c>
      <c r="K70" s="32">
        <v>82.26804123711341</v>
      </c>
      <c r="L70" s="32">
        <v>104.1</v>
      </c>
      <c r="M70" s="32"/>
    </row>
    <row r="71" spans="1:13" ht="17.25" customHeight="1" hidden="1">
      <c r="A71" s="31" t="s">
        <v>11</v>
      </c>
      <c r="B71" s="32" t="s">
        <v>5</v>
      </c>
      <c r="C71" s="32"/>
      <c r="D71" s="32">
        <v>91.5798611111111</v>
      </c>
      <c r="E71" s="1">
        <v>108.21192052980133</v>
      </c>
      <c r="F71" s="32">
        <v>97.43384121892542</v>
      </c>
      <c r="G71" s="32">
        <v>145.5719557195572</v>
      </c>
      <c r="H71" s="32">
        <v>120.95006090133984</v>
      </c>
      <c r="I71" s="32">
        <v>94.94310998735777</v>
      </c>
      <c r="J71" s="32">
        <v>105.52486187845302</v>
      </c>
      <c r="K71" s="32">
        <v>94.57044673539518</v>
      </c>
      <c r="L71" s="32">
        <v>101</v>
      </c>
      <c r="M71" s="32"/>
    </row>
    <row r="72" spans="1:13" ht="17.25" customHeight="1" hidden="1">
      <c r="A72" s="31" t="s">
        <v>27</v>
      </c>
      <c r="B72" s="32" t="s">
        <v>12</v>
      </c>
      <c r="C72" s="32"/>
      <c r="D72" s="32">
        <v>94.87847222222221</v>
      </c>
      <c r="E72" s="1">
        <v>110.0662251655629</v>
      </c>
      <c r="F72" s="32">
        <v>95.8299919807538</v>
      </c>
      <c r="G72" s="32">
        <v>135.79335793357933</v>
      </c>
      <c r="H72" s="32">
        <v>119.36662606577346</v>
      </c>
      <c r="I72" s="32">
        <v>90.51833122629583</v>
      </c>
      <c r="J72" s="32">
        <v>107.02446724546171</v>
      </c>
      <c r="K72" s="32">
        <v>92.64604810996563</v>
      </c>
      <c r="L72" s="32">
        <v>99.3</v>
      </c>
      <c r="M72" s="32"/>
    </row>
    <row r="73" spans="1:13" ht="17.25" customHeight="1" hidden="1">
      <c r="A73" s="31" t="s">
        <v>9</v>
      </c>
      <c r="B73" s="32" t="s">
        <v>5</v>
      </c>
      <c r="C73" s="32"/>
      <c r="D73" s="32">
        <v>95.74652777777777</v>
      </c>
      <c r="E73" s="1">
        <v>109.00662251655629</v>
      </c>
      <c r="F73" s="32">
        <v>94.2261427425822</v>
      </c>
      <c r="G73" s="32">
        <v>134.13284132841326</v>
      </c>
      <c r="H73" s="32">
        <v>119.0012180267966</v>
      </c>
      <c r="I73" s="32">
        <v>95.32237673830596</v>
      </c>
      <c r="J73" s="32">
        <v>106.9455406471981</v>
      </c>
      <c r="K73" s="32">
        <v>94.70790378006873</v>
      </c>
      <c r="L73" s="32">
        <v>100.7</v>
      </c>
      <c r="M73" s="32"/>
    </row>
    <row r="74" spans="1:13" ht="17.25" customHeight="1" hidden="1">
      <c r="A74" s="31" t="s">
        <v>10</v>
      </c>
      <c r="B74" s="32" t="s">
        <v>5</v>
      </c>
      <c r="C74" s="32"/>
      <c r="D74" s="32">
        <v>96.96180555555556</v>
      </c>
      <c r="E74" s="1">
        <v>106.88741721854305</v>
      </c>
      <c r="F74" s="32">
        <v>102.64635124298316</v>
      </c>
      <c r="G74" s="32">
        <v>135.79335793357933</v>
      </c>
      <c r="H74" s="32">
        <v>115.46894031668697</v>
      </c>
      <c r="I74" s="32">
        <v>96.5865992414665</v>
      </c>
      <c r="J74" s="32">
        <v>108.12943962115233</v>
      </c>
      <c r="K74" s="32">
        <v>93.33333333333334</v>
      </c>
      <c r="L74" s="32">
        <v>102.7</v>
      </c>
      <c r="M74" s="32"/>
    </row>
    <row r="75" spans="1:13" ht="17.25" customHeight="1" hidden="1">
      <c r="A75" s="31" t="s">
        <v>11</v>
      </c>
      <c r="B75" s="32" t="s">
        <v>5</v>
      </c>
      <c r="C75" s="32"/>
      <c r="D75" s="32">
        <v>101.90972222222223</v>
      </c>
      <c r="E75" s="1">
        <v>112.98013245033111</v>
      </c>
      <c r="F75" s="32">
        <v>105.13231756214915</v>
      </c>
      <c r="G75" s="32">
        <v>140.77490774907747</v>
      </c>
      <c r="H75" s="32">
        <v>110.23142509135202</v>
      </c>
      <c r="I75" s="32">
        <v>100.75853350189634</v>
      </c>
      <c r="J75" s="32">
        <v>117.12707182320443</v>
      </c>
      <c r="K75" s="32">
        <v>93.05841924398625</v>
      </c>
      <c r="L75" s="32">
        <v>106.7</v>
      </c>
      <c r="M75" s="32"/>
    </row>
    <row r="76" spans="1:13" ht="17.25" customHeight="1" hidden="1">
      <c r="A76" s="31" t="s">
        <v>28</v>
      </c>
      <c r="B76" s="32" t="s">
        <v>12</v>
      </c>
      <c r="C76" s="32"/>
      <c r="D76" s="32">
        <v>99.47916666666666</v>
      </c>
      <c r="E76" s="1">
        <v>111.25827814569536</v>
      </c>
      <c r="F76" s="32">
        <v>101.6038492381716</v>
      </c>
      <c r="G76" s="32">
        <v>111.07011070110701</v>
      </c>
      <c r="H76" s="32">
        <v>115.95615103532279</v>
      </c>
      <c r="I76" s="32">
        <v>96.20733249051833</v>
      </c>
      <c r="J76" s="32">
        <v>115.9431728492502</v>
      </c>
      <c r="K76" s="32">
        <v>94.84536082474226</v>
      </c>
      <c r="L76" s="32">
        <v>102.7</v>
      </c>
      <c r="M76" s="32"/>
    </row>
    <row r="77" spans="1:13" ht="17.25" customHeight="1" hidden="1">
      <c r="A77" s="31" t="s">
        <v>9</v>
      </c>
      <c r="B77" s="32" t="s">
        <v>5</v>
      </c>
      <c r="C77" s="32"/>
      <c r="D77" s="32">
        <v>100</v>
      </c>
      <c r="E77" s="1">
        <v>111.52317880794702</v>
      </c>
      <c r="F77" s="32">
        <v>101.36327185244586</v>
      </c>
      <c r="G77" s="32">
        <v>131.36531365313652</v>
      </c>
      <c r="H77" s="32">
        <v>111.3276492082826</v>
      </c>
      <c r="I77" s="32">
        <v>99.7471554993679</v>
      </c>
      <c r="J77" s="32">
        <v>109.62904498816101</v>
      </c>
      <c r="K77" s="32">
        <v>94.22680412371133</v>
      </c>
      <c r="L77" s="32">
        <v>104.1</v>
      </c>
      <c r="M77" s="32"/>
    </row>
    <row r="78" spans="1:13" ht="17.25" customHeight="1" hidden="1">
      <c r="A78" s="31" t="s">
        <v>10</v>
      </c>
      <c r="B78" s="32" t="s">
        <v>5</v>
      </c>
      <c r="C78" s="32"/>
      <c r="D78" s="32">
        <v>102.95138888888889</v>
      </c>
      <c r="E78" s="1">
        <v>113.90728476821192</v>
      </c>
      <c r="F78" s="32">
        <v>104.73135525260624</v>
      </c>
      <c r="G78" s="32">
        <v>137.45387453874537</v>
      </c>
      <c r="H78" s="32">
        <v>108.28258221680878</v>
      </c>
      <c r="I78" s="32">
        <v>101.13780025284451</v>
      </c>
      <c r="J78" s="32">
        <v>118.94238358326754</v>
      </c>
      <c r="K78" s="32">
        <v>93.4020618556701</v>
      </c>
      <c r="L78" s="32">
        <v>106.9</v>
      </c>
      <c r="M78" s="32"/>
    </row>
    <row r="79" spans="1:13" ht="17.25" customHeight="1" hidden="1">
      <c r="A79" s="31" t="s">
        <v>14</v>
      </c>
      <c r="B79" s="32" t="s">
        <v>5</v>
      </c>
      <c r="C79" s="32"/>
      <c r="D79" s="32">
        <v>102.43055555555556</v>
      </c>
      <c r="E79" s="1">
        <v>116.42384105960267</v>
      </c>
      <c r="F79" s="32">
        <v>105.45308740978348</v>
      </c>
      <c r="G79" s="32">
        <v>138.37638376383762</v>
      </c>
      <c r="H79" s="32">
        <v>108.52618757612666</v>
      </c>
      <c r="I79" s="32">
        <v>99.87357774968395</v>
      </c>
      <c r="J79" s="32">
        <v>118.86345698500394</v>
      </c>
      <c r="K79" s="32">
        <v>95.67010309278349</v>
      </c>
      <c r="L79" s="32">
        <v>111.24864344210495</v>
      </c>
      <c r="M79" s="32"/>
    </row>
    <row r="80" spans="1:13" ht="17.25" customHeight="1" hidden="1">
      <c r="A80" s="31" t="s">
        <v>11</v>
      </c>
      <c r="B80" s="32" t="s">
        <v>5</v>
      </c>
      <c r="C80" s="32"/>
      <c r="D80" s="32">
        <v>97.39583333333334</v>
      </c>
      <c r="E80" s="1">
        <v>122.25165562913907</v>
      </c>
      <c r="F80" s="32">
        <v>104.73135525260624</v>
      </c>
      <c r="G80" s="32">
        <v>145.75645756457564</v>
      </c>
      <c r="H80" s="32">
        <v>102.55785627283802</v>
      </c>
      <c r="I80" s="32">
        <v>99.7471554993679</v>
      </c>
      <c r="J80" s="32">
        <v>119.7316495659037</v>
      </c>
      <c r="K80" s="32">
        <v>95.4639175257732</v>
      </c>
      <c r="L80" s="32">
        <v>105.9</v>
      </c>
      <c r="M80" s="32"/>
    </row>
    <row r="81" spans="1:13" ht="17.25" customHeight="1">
      <c r="A81" s="31" t="s">
        <v>29</v>
      </c>
      <c r="B81" s="32" t="s">
        <v>12</v>
      </c>
      <c r="C81" s="32"/>
      <c r="D81" s="32">
        <v>99.13194444444444</v>
      </c>
      <c r="E81" s="1">
        <v>120.3973509933775</v>
      </c>
      <c r="F81" s="32">
        <v>104.81154771451482</v>
      </c>
      <c r="G81" s="32">
        <v>138.74538745387454</v>
      </c>
      <c r="H81" s="32">
        <v>104.01948842874545</v>
      </c>
      <c r="I81" s="32">
        <v>97.85082174462707</v>
      </c>
      <c r="J81" s="32">
        <v>118.23204419889504</v>
      </c>
      <c r="K81" s="32">
        <v>99.58762886597938</v>
      </c>
      <c r="L81" s="32">
        <v>105</v>
      </c>
      <c r="M81" s="32"/>
    </row>
    <row r="82" spans="1:13" ht="17.25" customHeight="1">
      <c r="A82" s="31" t="s">
        <v>9</v>
      </c>
      <c r="B82" s="32" t="s">
        <v>5</v>
      </c>
      <c r="C82" s="32"/>
      <c r="D82" s="32">
        <v>103.64583333333333</v>
      </c>
      <c r="E82" s="1">
        <v>119.47019867549669</v>
      </c>
      <c r="F82" s="32">
        <v>107.93905372894947</v>
      </c>
      <c r="G82" s="32">
        <v>123.43173431734317</v>
      </c>
      <c r="H82" s="32">
        <v>101.46163215590744</v>
      </c>
      <c r="I82" s="32">
        <v>106.70037926675096</v>
      </c>
      <c r="J82" s="32">
        <v>107.57695343330703</v>
      </c>
      <c r="K82" s="32">
        <v>104.9484536082474</v>
      </c>
      <c r="L82" s="32">
        <v>107.5</v>
      </c>
      <c r="M82" s="32"/>
    </row>
    <row r="83" spans="1:13" ht="17.25" customHeight="1">
      <c r="A83" s="31" t="s">
        <v>10</v>
      </c>
      <c r="B83" s="32" t="s">
        <v>5</v>
      </c>
      <c r="C83" s="32"/>
      <c r="D83" s="32">
        <v>102.60416666666667</v>
      </c>
      <c r="E83" s="1">
        <v>112.18543046357617</v>
      </c>
      <c r="F83" s="32">
        <v>111.38732959101844</v>
      </c>
      <c r="G83" s="32">
        <v>127.85977859778596</v>
      </c>
      <c r="H83" s="32">
        <v>105.23751522533497</v>
      </c>
      <c r="I83" s="32">
        <v>105.56257901390647</v>
      </c>
      <c r="J83" s="32">
        <v>107.41910023677978</v>
      </c>
      <c r="K83" s="32">
        <v>105.77319587628867</v>
      </c>
      <c r="L83" s="32">
        <v>107.7</v>
      </c>
      <c r="M83" s="32"/>
    </row>
    <row r="84" spans="1:13" ht="17.25" customHeight="1">
      <c r="A84" s="31" t="s">
        <v>11</v>
      </c>
      <c r="B84" s="32" t="s">
        <v>5</v>
      </c>
      <c r="C84" s="32"/>
      <c r="D84" s="32">
        <v>105.81597222222223</v>
      </c>
      <c r="E84" s="1">
        <v>108.476821192053</v>
      </c>
      <c r="F84" s="32">
        <v>111.22694466720127</v>
      </c>
      <c r="G84" s="32">
        <v>122.69372693726936</v>
      </c>
      <c r="H84" s="32">
        <v>102.31425091352011</v>
      </c>
      <c r="I84" s="32">
        <v>105.30973451327435</v>
      </c>
      <c r="J84" s="32">
        <v>92.97553275453826</v>
      </c>
      <c r="K84" s="32">
        <v>103.23024054982817</v>
      </c>
      <c r="L84" s="32">
        <v>105.8</v>
      </c>
      <c r="M84" s="32"/>
    </row>
    <row r="85" spans="1:13" ht="17.25" customHeight="1">
      <c r="A85" s="31" t="s">
        <v>30</v>
      </c>
      <c r="B85" s="32" t="s">
        <v>12</v>
      </c>
      <c r="C85" s="32"/>
      <c r="D85" s="32">
        <v>107.8125</v>
      </c>
      <c r="E85" s="1">
        <v>108.6092715231788</v>
      </c>
      <c r="F85" s="32">
        <v>102.08500400962308</v>
      </c>
      <c r="G85" s="32">
        <v>101.10701107011069</v>
      </c>
      <c r="H85" s="32">
        <v>100.24360535931791</v>
      </c>
      <c r="I85" s="32">
        <v>102.52844500632112</v>
      </c>
      <c r="J85" s="32">
        <v>98.97395422257301</v>
      </c>
      <c r="K85" s="32">
        <v>98.90034364261169</v>
      </c>
      <c r="L85" s="32">
        <v>102.9</v>
      </c>
      <c r="M85" s="32"/>
    </row>
    <row r="86" spans="1:13" ht="17.25" customHeight="1">
      <c r="A86" s="31" t="s">
        <v>9</v>
      </c>
      <c r="B86" s="32" t="s">
        <v>5</v>
      </c>
      <c r="C86" s="32"/>
      <c r="D86" s="32">
        <v>97.39583333333334</v>
      </c>
      <c r="E86" s="1">
        <v>98.41059602649005</v>
      </c>
      <c r="F86" s="32">
        <v>97.59422614274258</v>
      </c>
      <c r="G86" s="32">
        <v>85.23985239852398</v>
      </c>
      <c r="H86" s="32">
        <v>100</v>
      </c>
      <c r="I86" s="32">
        <v>105.81542351453857</v>
      </c>
      <c r="J86" s="32">
        <v>95.89581689029202</v>
      </c>
      <c r="K86" s="32">
        <v>95.4639175257732</v>
      </c>
      <c r="L86" s="32">
        <v>100.1</v>
      </c>
      <c r="M86" s="32"/>
    </row>
    <row r="87" spans="1:14" ht="17.25" customHeight="1">
      <c r="A87" s="40" t="s">
        <v>10</v>
      </c>
      <c r="B87" s="1" t="s">
        <v>5</v>
      </c>
      <c r="C87" s="1"/>
      <c r="D87" s="1">
        <v>98.09027777777779</v>
      </c>
      <c r="E87" s="1">
        <v>100.92715231788081</v>
      </c>
      <c r="F87" s="1">
        <v>97.35364875701684</v>
      </c>
      <c r="G87" s="1">
        <v>90.7749077490775</v>
      </c>
      <c r="H87" s="1">
        <v>96.34591961023142</v>
      </c>
      <c r="I87" s="1">
        <v>100.88495575221239</v>
      </c>
      <c r="J87" s="1">
        <v>103.2359905288082</v>
      </c>
      <c r="K87" s="1">
        <v>97.66323024054982</v>
      </c>
      <c r="L87" s="1">
        <v>99.3</v>
      </c>
      <c r="M87" s="1"/>
      <c r="N87" s="11"/>
    </row>
    <row r="88" spans="1:14" ht="17.25" customHeight="1">
      <c r="A88" s="41" t="s">
        <v>11</v>
      </c>
      <c r="B88" s="2" t="s">
        <v>5</v>
      </c>
      <c r="C88" s="2"/>
      <c r="D88" s="2">
        <v>99.47916666666666</v>
      </c>
      <c r="E88" s="2">
        <v>103.31125827814569</v>
      </c>
      <c r="F88" s="2">
        <v>100.88211708099438</v>
      </c>
      <c r="G88" s="2">
        <v>95.38745387453874</v>
      </c>
      <c r="H88" s="2">
        <v>101.09622411693057</v>
      </c>
      <c r="I88" s="2">
        <v>99.49431099873578</v>
      </c>
      <c r="J88" s="2">
        <v>104.18310970797158</v>
      </c>
      <c r="K88" s="2">
        <v>95.73883161512028</v>
      </c>
      <c r="L88" s="2">
        <v>100.3</v>
      </c>
      <c r="M88" s="2"/>
      <c r="N88" s="12"/>
    </row>
    <row r="89" spans="1:228" ht="17.25" customHeight="1">
      <c r="A89" s="41"/>
      <c r="B89" s="2"/>
      <c r="C89" s="2"/>
      <c r="D89" s="2"/>
      <c r="E89" s="2"/>
      <c r="F89" s="2"/>
      <c r="G89" s="12" t="s">
        <v>77</v>
      </c>
      <c r="H89" s="12"/>
      <c r="I89" s="2"/>
      <c r="J89" s="2"/>
      <c r="K89" s="12"/>
      <c r="L89" s="2"/>
      <c r="M89" s="2"/>
      <c r="N89" s="12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</row>
    <row r="90" spans="1:13" ht="17.25" customHeight="1">
      <c r="A90" s="31" t="s">
        <v>31</v>
      </c>
      <c r="B90" s="32" t="s">
        <v>12</v>
      </c>
      <c r="C90" s="32"/>
      <c r="D90" s="32">
        <v>100</v>
      </c>
      <c r="E90" s="32">
        <v>100</v>
      </c>
      <c r="F90" s="32">
        <v>100</v>
      </c>
      <c r="G90" s="32">
        <v>100</v>
      </c>
      <c r="H90" s="32">
        <v>100</v>
      </c>
      <c r="I90" s="32">
        <v>100</v>
      </c>
      <c r="J90" s="32">
        <v>100</v>
      </c>
      <c r="K90" s="32">
        <v>100</v>
      </c>
      <c r="L90" s="32">
        <v>100</v>
      </c>
      <c r="M90" s="32"/>
    </row>
    <row r="91" spans="1:19" ht="17.25" customHeight="1">
      <c r="A91" s="31" t="s">
        <v>9</v>
      </c>
      <c r="B91" s="32" t="s">
        <v>5</v>
      </c>
      <c r="C91" s="32"/>
      <c r="D91" s="32">
        <v>97.6</v>
      </c>
      <c r="E91" s="32">
        <v>103.1</v>
      </c>
      <c r="F91" s="32">
        <v>105.8</v>
      </c>
      <c r="G91" s="32">
        <v>96.1</v>
      </c>
      <c r="H91" s="32">
        <v>110.3</v>
      </c>
      <c r="I91" s="32">
        <v>101.6</v>
      </c>
      <c r="J91" s="32">
        <v>98.7</v>
      </c>
      <c r="K91" s="32">
        <v>100</v>
      </c>
      <c r="L91" s="32">
        <v>101.63051653079029</v>
      </c>
      <c r="M91" s="32">
        <v>101.78486003200211</v>
      </c>
      <c r="N91" s="42">
        <v>41</v>
      </c>
      <c r="P91" s="43"/>
      <c r="Q91" s="44"/>
      <c r="R91" s="44"/>
      <c r="S91" s="44"/>
    </row>
    <row r="92" spans="1:19" ht="17.25" customHeight="1">
      <c r="A92" s="31" t="s">
        <v>10</v>
      </c>
      <c r="B92" s="32" t="s">
        <v>5</v>
      </c>
      <c r="C92" s="32"/>
      <c r="D92" s="32">
        <v>96.6</v>
      </c>
      <c r="E92" s="32">
        <v>105.3</v>
      </c>
      <c r="F92" s="32">
        <v>104.1</v>
      </c>
      <c r="G92" s="32">
        <v>98.5</v>
      </c>
      <c r="H92" s="32">
        <v>111.8</v>
      </c>
      <c r="I92" s="32">
        <v>106.6</v>
      </c>
      <c r="J92" s="32">
        <v>98.5</v>
      </c>
      <c r="K92" s="32">
        <v>98.2</v>
      </c>
      <c r="L92" s="32">
        <v>102.76956094524573</v>
      </c>
      <c r="M92" s="32">
        <v>103.2070970081298</v>
      </c>
      <c r="N92" s="42">
        <v>65</v>
      </c>
      <c r="P92" s="43"/>
      <c r="Q92" s="44"/>
      <c r="R92" s="44"/>
      <c r="S92" s="44"/>
    </row>
    <row r="93" spans="1:19" ht="17.25" customHeight="1">
      <c r="A93" s="40" t="s">
        <v>15</v>
      </c>
      <c r="B93" s="1" t="s">
        <v>5</v>
      </c>
      <c r="C93" s="1"/>
      <c r="D93" s="32">
        <v>97.2</v>
      </c>
      <c r="E93" s="32">
        <v>104.7</v>
      </c>
      <c r="F93" s="32">
        <v>106.6</v>
      </c>
      <c r="G93" s="32">
        <v>101.6</v>
      </c>
      <c r="H93" s="32">
        <v>103.5</v>
      </c>
      <c r="I93" s="32">
        <v>107.8</v>
      </c>
      <c r="J93" s="32">
        <v>99.4</v>
      </c>
      <c r="K93" s="32">
        <v>96.9</v>
      </c>
      <c r="L93" s="32">
        <v>103.21410359868104</v>
      </c>
      <c r="M93" s="32">
        <v>103.82184138796103</v>
      </c>
      <c r="N93" s="42">
        <v>70</v>
      </c>
      <c r="P93" s="43"/>
      <c r="Q93" s="44"/>
      <c r="R93" s="44"/>
      <c r="S93" s="44"/>
    </row>
    <row r="94" spans="1:19" ht="17.25" customHeight="1">
      <c r="A94" s="40" t="s">
        <v>18</v>
      </c>
      <c r="B94" s="1" t="s">
        <v>12</v>
      </c>
      <c r="C94" s="1"/>
      <c r="D94" s="1">
        <v>96.8</v>
      </c>
      <c r="E94" s="1">
        <v>103.8</v>
      </c>
      <c r="F94" s="1">
        <v>107.8</v>
      </c>
      <c r="G94" s="1">
        <v>109.6</v>
      </c>
      <c r="H94" s="1">
        <v>104.1</v>
      </c>
      <c r="I94" s="1">
        <v>109.4</v>
      </c>
      <c r="J94" s="1">
        <v>99.6</v>
      </c>
      <c r="K94" s="1">
        <v>98.5</v>
      </c>
      <c r="L94" s="1">
        <v>104.31156314801841</v>
      </c>
      <c r="M94" s="1">
        <v>104.86730677783866</v>
      </c>
      <c r="N94" s="42">
        <v>71.8</v>
      </c>
      <c r="P94" s="43"/>
      <c r="Q94" s="44"/>
      <c r="R94" s="44"/>
      <c r="S94" s="44"/>
    </row>
    <row r="95" spans="1:19" ht="17.25" customHeight="1">
      <c r="A95" s="40" t="s">
        <v>9</v>
      </c>
      <c r="B95" s="1" t="s">
        <v>5</v>
      </c>
      <c r="C95" s="1"/>
      <c r="D95" s="1">
        <v>97.3</v>
      </c>
      <c r="E95" s="1">
        <v>112.8</v>
      </c>
      <c r="F95" s="1">
        <v>114.3</v>
      </c>
      <c r="G95" s="1">
        <v>124.4</v>
      </c>
      <c r="H95" s="1">
        <v>108.1</v>
      </c>
      <c r="I95" s="1">
        <v>117.4</v>
      </c>
      <c r="J95" s="1">
        <v>99.7</v>
      </c>
      <c r="K95" s="1">
        <v>97.5</v>
      </c>
      <c r="L95" s="1">
        <v>108.98564808803219</v>
      </c>
      <c r="M95" s="1">
        <v>110.04806388366477</v>
      </c>
      <c r="N95" s="42">
        <v>66.4</v>
      </c>
      <c r="P95" s="43"/>
      <c r="Q95" s="44"/>
      <c r="R95" s="44"/>
      <c r="S95" s="44"/>
    </row>
    <row r="96" spans="1:19" ht="17.25" customHeight="1">
      <c r="A96" s="40" t="s">
        <v>10</v>
      </c>
      <c r="B96" s="1" t="s">
        <v>5</v>
      </c>
      <c r="C96" s="1"/>
      <c r="D96" s="1">
        <v>94.5</v>
      </c>
      <c r="E96" s="1">
        <v>118</v>
      </c>
      <c r="F96" s="1">
        <v>111.6</v>
      </c>
      <c r="G96" s="1">
        <v>129.3</v>
      </c>
      <c r="H96" s="1">
        <v>106.9</v>
      </c>
      <c r="I96" s="1">
        <v>116.4</v>
      </c>
      <c r="J96" s="1">
        <v>101.6</v>
      </c>
      <c r="K96" s="1">
        <v>97.7</v>
      </c>
      <c r="L96" s="1">
        <v>108.65460119792658</v>
      </c>
      <c r="M96" s="1">
        <v>109.67276655284552</v>
      </c>
      <c r="N96" s="42">
        <v>63</v>
      </c>
      <c r="P96" s="43"/>
      <c r="Q96" s="44"/>
      <c r="R96" s="44"/>
      <c r="S96" s="44"/>
    </row>
    <row r="97" spans="1:19" ht="17.25" customHeight="1">
      <c r="A97" s="40" t="s">
        <v>15</v>
      </c>
      <c r="B97" s="1" t="s">
        <v>5</v>
      </c>
      <c r="C97" s="1"/>
      <c r="D97" s="1">
        <v>99.3</v>
      </c>
      <c r="E97" s="1">
        <v>119.3</v>
      </c>
      <c r="F97" s="1">
        <v>110.2</v>
      </c>
      <c r="G97" s="1">
        <v>134.6</v>
      </c>
      <c r="H97" s="1">
        <v>105.5</v>
      </c>
      <c r="I97" s="1">
        <v>113.4</v>
      </c>
      <c r="J97" s="1">
        <v>102.4</v>
      </c>
      <c r="K97" s="1">
        <v>96.7</v>
      </c>
      <c r="L97" s="1">
        <v>108.45370359364814</v>
      </c>
      <c r="M97" s="1">
        <v>109.53337700743934</v>
      </c>
      <c r="N97" s="42">
        <v>62</v>
      </c>
      <c r="P97" s="43"/>
      <c r="Q97" s="44"/>
      <c r="R97" s="44"/>
      <c r="S97" s="44"/>
    </row>
    <row r="98" spans="1:19" ht="17.25" customHeight="1">
      <c r="A98" s="40" t="s">
        <v>32</v>
      </c>
      <c r="B98" s="1" t="s">
        <v>12</v>
      </c>
      <c r="C98" s="1"/>
      <c r="D98" s="1">
        <v>90.8</v>
      </c>
      <c r="E98" s="1">
        <v>125.45332278335464</v>
      </c>
      <c r="F98" s="1">
        <v>109.6</v>
      </c>
      <c r="G98" s="1">
        <v>124</v>
      </c>
      <c r="H98" s="1">
        <v>106.5</v>
      </c>
      <c r="I98" s="1">
        <v>113.7</v>
      </c>
      <c r="J98" s="1">
        <v>101.3</v>
      </c>
      <c r="K98" s="1">
        <v>96.4</v>
      </c>
      <c r="L98" s="1">
        <v>106.91477419810192</v>
      </c>
      <c r="M98" s="1">
        <v>107.89417881927865</v>
      </c>
      <c r="N98" s="42">
        <v>63.8</v>
      </c>
      <c r="P98" s="43"/>
      <c r="Q98" s="44"/>
      <c r="R98" s="44"/>
      <c r="S98" s="44"/>
    </row>
    <row r="99" spans="1:19" ht="17.25" customHeight="1">
      <c r="A99" s="40" t="s">
        <v>4</v>
      </c>
      <c r="B99" s="1" t="s">
        <v>5</v>
      </c>
      <c r="C99" s="1"/>
      <c r="D99" s="1">
        <v>90.8</v>
      </c>
      <c r="E99" s="1">
        <v>124.11396346538288</v>
      </c>
      <c r="F99" s="1">
        <v>120.1</v>
      </c>
      <c r="G99" s="1">
        <v>116.2</v>
      </c>
      <c r="H99" s="1">
        <v>105.1</v>
      </c>
      <c r="I99" s="1">
        <v>113</v>
      </c>
      <c r="J99" s="1">
        <v>106.1</v>
      </c>
      <c r="K99" s="1">
        <v>95</v>
      </c>
      <c r="L99" s="1">
        <v>108.57817725025227</v>
      </c>
      <c r="M99" s="1">
        <v>109.84471614489223</v>
      </c>
      <c r="N99" s="42">
        <v>65.6</v>
      </c>
      <c r="P99" s="43"/>
      <c r="Q99" s="44"/>
      <c r="R99" s="44"/>
      <c r="S99" s="44"/>
    </row>
    <row r="100" spans="1:19" ht="17.25" customHeight="1">
      <c r="A100" s="40" t="s">
        <v>10</v>
      </c>
      <c r="B100" s="1" t="s">
        <v>5</v>
      </c>
      <c r="C100" s="1"/>
      <c r="D100" s="1">
        <v>92.4</v>
      </c>
      <c r="E100" s="1">
        <v>122.172576246285</v>
      </c>
      <c r="F100" s="1">
        <v>112.3</v>
      </c>
      <c r="G100" s="1">
        <v>102.9</v>
      </c>
      <c r="H100" s="1">
        <v>107.3</v>
      </c>
      <c r="I100" s="1">
        <v>114.5</v>
      </c>
      <c r="J100" s="1">
        <v>104.8</v>
      </c>
      <c r="K100" s="1">
        <v>95.6</v>
      </c>
      <c r="L100" s="1">
        <v>108.76843722562549</v>
      </c>
      <c r="M100" s="1">
        <v>110.003565125973</v>
      </c>
      <c r="N100" s="42">
        <v>72.6</v>
      </c>
      <c r="P100" s="43"/>
      <c r="Q100" s="44"/>
      <c r="R100" s="44"/>
      <c r="S100" s="44"/>
    </row>
    <row r="101" spans="1:19" ht="17.25" customHeight="1">
      <c r="A101" s="40" t="s">
        <v>15</v>
      </c>
      <c r="B101" s="1" t="s">
        <v>5</v>
      </c>
      <c r="C101" s="1"/>
      <c r="D101" s="1">
        <v>98.7</v>
      </c>
      <c r="E101" s="1">
        <v>123.36881688215752</v>
      </c>
      <c r="F101" s="1">
        <v>119.3</v>
      </c>
      <c r="G101" s="1">
        <v>91.5</v>
      </c>
      <c r="H101" s="1">
        <v>108.3</v>
      </c>
      <c r="I101" s="1">
        <v>110.5</v>
      </c>
      <c r="J101" s="1">
        <v>106.8</v>
      </c>
      <c r="K101" s="1">
        <v>95.3</v>
      </c>
      <c r="L101" s="1">
        <v>107.97496427216538</v>
      </c>
      <c r="M101" s="1">
        <v>109.16478286604924</v>
      </c>
      <c r="N101" s="42">
        <v>73</v>
      </c>
      <c r="P101" s="43"/>
      <c r="Q101" s="44"/>
      <c r="R101" s="44"/>
      <c r="S101" s="44"/>
    </row>
    <row r="102" spans="1:19" ht="17.25" customHeight="1">
      <c r="A102" s="40" t="s">
        <v>16</v>
      </c>
      <c r="B102" s="1" t="s">
        <v>12</v>
      </c>
      <c r="C102" s="1"/>
      <c r="D102" s="1">
        <v>92.8</v>
      </c>
      <c r="E102" s="1">
        <v>121.95078450420169</v>
      </c>
      <c r="F102" s="1">
        <v>120.8</v>
      </c>
      <c r="G102" s="1">
        <v>92.3</v>
      </c>
      <c r="H102" s="1">
        <v>108.6</v>
      </c>
      <c r="I102" s="1">
        <v>106.7</v>
      </c>
      <c r="J102" s="1">
        <v>106.2</v>
      </c>
      <c r="K102" s="1">
        <v>97</v>
      </c>
      <c r="L102" s="1">
        <v>106.33249245878925</v>
      </c>
      <c r="M102" s="1">
        <v>107.20465885072576</v>
      </c>
      <c r="N102" s="42">
        <v>73</v>
      </c>
      <c r="P102" s="43"/>
      <c r="Q102" s="44"/>
      <c r="R102" s="44"/>
      <c r="S102" s="44"/>
    </row>
    <row r="103" spans="1:19" ht="17.25" customHeight="1">
      <c r="A103" s="40" t="s">
        <v>9</v>
      </c>
      <c r="B103" s="1" t="s">
        <v>5</v>
      </c>
      <c r="C103" s="1"/>
      <c r="D103" s="1">
        <v>91.2</v>
      </c>
      <c r="E103" s="1">
        <v>131.26203550255914</v>
      </c>
      <c r="F103" s="1">
        <v>130</v>
      </c>
      <c r="G103" s="1">
        <v>94.1</v>
      </c>
      <c r="H103" s="1">
        <v>106.4</v>
      </c>
      <c r="I103" s="1">
        <v>116.6</v>
      </c>
      <c r="J103" s="1">
        <v>104.5</v>
      </c>
      <c r="K103" s="1">
        <v>102.8</v>
      </c>
      <c r="L103" s="1">
        <v>110.92060193116532</v>
      </c>
      <c r="M103" s="1">
        <v>111.6772413617119</v>
      </c>
      <c r="N103" s="42">
        <v>77.8</v>
      </c>
      <c r="P103" s="43"/>
      <c r="Q103" s="44"/>
      <c r="R103" s="44"/>
      <c r="S103" s="44"/>
    </row>
    <row r="104" spans="1:19" ht="17.25" customHeight="1">
      <c r="A104" s="40" t="s">
        <v>10</v>
      </c>
      <c r="B104" s="1" t="s">
        <v>5</v>
      </c>
      <c r="C104" s="1"/>
      <c r="D104" s="1">
        <v>91.2</v>
      </c>
      <c r="E104" s="1">
        <v>135.33115860313848</v>
      </c>
      <c r="F104" s="1">
        <v>130.4</v>
      </c>
      <c r="G104" s="1">
        <v>107.4</v>
      </c>
      <c r="H104" s="1">
        <v>105.1</v>
      </c>
      <c r="I104" s="1">
        <v>115.5</v>
      </c>
      <c r="J104" s="1">
        <v>106.1</v>
      </c>
      <c r="K104" s="1">
        <v>103</v>
      </c>
      <c r="L104" s="1">
        <v>111.80796674661464</v>
      </c>
      <c r="M104" s="1">
        <v>112.6823365339673</v>
      </c>
      <c r="N104" s="45">
        <v>83</v>
      </c>
      <c r="P104" s="43"/>
      <c r="Q104" s="44"/>
      <c r="R104" s="44"/>
      <c r="S104" s="44"/>
    </row>
    <row r="105" spans="1:19" ht="17.25" customHeight="1">
      <c r="A105" s="40" t="s">
        <v>15</v>
      </c>
      <c r="B105" s="1" t="s">
        <v>5</v>
      </c>
      <c r="C105" s="1"/>
      <c r="D105" s="1">
        <v>99.63961300782277</v>
      </c>
      <c r="E105" s="1">
        <v>134.51917165151966</v>
      </c>
      <c r="F105" s="1">
        <v>129.1342688577355</v>
      </c>
      <c r="G105" s="1">
        <v>100.32958357898495</v>
      </c>
      <c r="H105" s="1">
        <v>104.35955958264019</v>
      </c>
      <c r="I105" s="1">
        <v>113.11592245707388</v>
      </c>
      <c r="J105" s="1">
        <v>105.96078219202343</v>
      </c>
      <c r="K105" s="1">
        <v>103.11723484056124</v>
      </c>
      <c r="L105" s="1">
        <v>111.69615877986803</v>
      </c>
      <c r="M105" s="1">
        <v>112.56965419743334</v>
      </c>
      <c r="N105" s="45">
        <v>67.2</v>
      </c>
      <c r="P105" s="43"/>
      <c r="Q105" s="44"/>
      <c r="R105" s="44"/>
      <c r="S105" s="44"/>
    </row>
    <row r="106" spans="1:19" ht="17.25" customHeight="1">
      <c r="A106" s="40" t="s">
        <v>33</v>
      </c>
      <c r="B106" s="1" t="s">
        <v>12</v>
      </c>
      <c r="C106" s="1"/>
      <c r="D106" s="1">
        <v>95.54380174682535</v>
      </c>
      <c r="E106" s="1">
        <v>137.61189863190484</v>
      </c>
      <c r="F106" s="1">
        <v>130.49093812060082</v>
      </c>
      <c r="G106" s="1">
        <v>106.2671092625339</v>
      </c>
      <c r="H106" s="1">
        <v>105.14278161135852</v>
      </c>
      <c r="I106" s="1">
        <v>123.03865929847312</v>
      </c>
      <c r="J106" s="1">
        <v>106.14628054637632</v>
      </c>
      <c r="K106" s="1">
        <v>104.88471252804578</v>
      </c>
      <c r="L106" s="1">
        <v>114.86048064773013</v>
      </c>
      <c r="M106" s="1">
        <v>115.86299479529787</v>
      </c>
      <c r="N106" s="45">
        <v>68.8</v>
      </c>
      <c r="P106" s="43"/>
      <c r="Q106" s="44"/>
      <c r="R106" s="44"/>
      <c r="S106" s="44"/>
    </row>
    <row r="107" spans="1:19" ht="17.25" customHeight="1">
      <c r="A107" s="40" t="s">
        <v>9</v>
      </c>
      <c r="B107" s="1" t="s">
        <v>5</v>
      </c>
      <c r="C107" s="1"/>
      <c r="D107" s="1">
        <v>96.07879668414289</v>
      </c>
      <c r="E107" s="1">
        <v>145.68981286714194</v>
      </c>
      <c r="F107" s="1">
        <v>133.97126237686663</v>
      </c>
      <c r="G107" s="1">
        <v>124.57159685883057</v>
      </c>
      <c r="H107" s="1">
        <v>105.86036845654228</v>
      </c>
      <c r="I107" s="1">
        <v>127.03226473776614</v>
      </c>
      <c r="J107" s="1">
        <v>112.69667261085311</v>
      </c>
      <c r="K107" s="1">
        <v>109.39400137518327</v>
      </c>
      <c r="L107" s="1">
        <v>119.39871328894506</v>
      </c>
      <c r="M107" s="1">
        <v>120.40797175740849</v>
      </c>
      <c r="N107" s="45">
        <v>80.5</v>
      </c>
      <c r="P107" s="43"/>
      <c r="Q107" s="44"/>
      <c r="R107" s="44"/>
      <c r="S107" s="44"/>
    </row>
    <row r="108" spans="1:19" ht="17.25" customHeight="1">
      <c r="A108" s="40" t="s">
        <v>10</v>
      </c>
      <c r="B108" s="1" t="s">
        <v>5</v>
      </c>
      <c r="C108" s="1"/>
      <c r="D108" s="1">
        <v>94.8756896810304</v>
      </c>
      <c r="E108" s="1">
        <v>146.1630365988455</v>
      </c>
      <c r="F108" s="1">
        <v>131.16309338154372</v>
      </c>
      <c r="G108" s="1">
        <v>121.71087125246912</v>
      </c>
      <c r="H108" s="1">
        <v>110.06391341154068</v>
      </c>
      <c r="I108" s="1">
        <v>119.45563528536823</v>
      </c>
      <c r="J108" s="1">
        <v>115.07628088292374</v>
      </c>
      <c r="K108" s="1">
        <v>113.21084709841158</v>
      </c>
      <c r="L108" s="1">
        <v>117.42001911167877</v>
      </c>
      <c r="M108" s="1">
        <v>117.9206326091004</v>
      </c>
      <c r="N108" s="46">
        <v>83.2</v>
      </c>
      <c r="P108" s="43"/>
      <c r="Q108" s="44"/>
      <c r="R108" s="44"/>
      <c r="S108" s="44"/>
    </row>
    <row r="109" spans="1:19" ht="17.25" customHeight="1">
      <c r="A109" s="40" t="s">
        <v>7</v>
      </c>
      <c r="B109" s="1" t="s">
        <v>5</v>
      </c>
      <c r="C109" s="1"/>
      <c r="D109" s="1">
        <v>104.7</v>
      </c>
      <c r="E109" s="1">
        <v>153.54684217443938</v>
      </c>
      <c r="F109" s="1">
        <v>135</v>
      </c>
      <c r="G109" s="1">
        <v>124.1</v>
      </c>
      <c r="H109" s="1">
        <v>111.7</v>
      </c>
      <c r="I109" s="1">
        <v>123.8</v>
      </c>
      <c r="J109" s="1">
        <v>115.9</v>
      </c>
      <c r="K109" s="1">
        <v>117.1</v>
      </c>
      <c r="L109" s="1">
        <v>121.6471397996992</v>
      </c>
      <c r="M109" s="1">
        <v>122.2836960156371</v>
      </c>
      <c r="N109" s="46">
        <v>79.5</v>
      </c>
      <c r="P109" s="43"/>
      <c r="Q109" s="44"/>
      <c r="R109" s="44"/>
      <c r="S109" s="44"/>
    </row>
    <row r="110" spans="1:19" ht="17.25" customHeight="1">
      <c r="A110" s="40" t="s">
        <v>35</v>
      </c>
      <c r="B110" s="1" t="s">
        <v>12</v>
      </c>
      <c r="C110" s="1"/>
      <c r="D110" s="1">
        <v>111.2741236420373</v>
      </c>
      <c r="E110" s="1">
        <v>158.98268155152024</v>
      </c>
      <c r="F110" s="1">
        <v>136.84149663581414</v>
      </c>
      <c r="G110" s="1">
        <v>130.861550765101</v>
      </c>
      <c r="H110" s="1">
        <v>116.18279764508266</v>
      </c>
      <c r="I110" s="1">
        <v>134.72449212065698</v>
      </c>
      <c r="J110" s="1">
        <v>111.06328729212284</v>
      </c>
      <c r="K110" s="1">
        <v>116.35329518719641</v>
      </c>
      <c r="L110" s="1">
        <v>126.22880294402164</v>
      </c>
      <c r="M110" s="1">
        <v>127.30591669453156</v>
      </c>
      <c r="N110" s="47">
        <v>79.4059405940594</v>
      </c>
      <c r="P110" s="43"/>
      <c r="Q110" s="44"/>
      <c r="R110" s="44"/>
      <c r="S110" s="44"/>
    </row>
    <row r="111" spans="1:19" ht="17.25" customHeight="1">
      <c r="A111" s="40" t="s">
        <v>9</v>
      </c>
      <c r="B111" s="1" t="s">
        <v>5</v>
      </c>
      <c r="C111" s="1"/>
      <c r="D111" s="1">
        <v>113.61088023852007</v>
      </c>
      <c r="E111" s="1">
        <v>154.37218378652616</v>
      </c>
      <c r="F111" s="1">
        <v>139.7151680651662</v>
      </c>
      <c r="G111" s="1">
        <v>142.50822878319497</v>
      </c>
      <c r="H111" s="1">
        <v>116.99607722859824</v>
      </c>
      <c r="I111" s="1">
        <v>143.88575758486166</v>
      </c>
      <c r="J111" s="1">
        <v>111.95179359045981</v>
      </c>
      <c r="K111" s="1">
        <v>119.7275407476251</v>
      </c>
      <c r="L111" s="1">
        <v>130.77303985000643</v>
      </c>
      <c r="M111" s="1">
        <v>131.8889296955347</v>
      </c>
      <c r="N111" s="47">
        <v>74.2</v>
      </c>
      <c r="P111" s="43"/>
      <c r="Q111" s="44"/>
      <c r="R111" s="44"/>
      <c r="S111" s="44"/>
    </row>
    <row r="112" spans="1:19" ht="17.25" customHeight="1">
      <c r="A112" s="40" t="s">
        <v>6</v>
      </c>
      <c r="B112" s="1" t="s">
        <v>5</v>
      </c>
      <c r="C112" s="1"/>
      <c r="D112" s="1">
        <v>117.2</v>
      </c>
      <c r="E112" s="1">
        <v>155.08221299520318</v>
      </c>
      <c r="F112" s="1">
        <v>142.7</v>
      </c>
      <c r="G112" s="1">
        <v>135.1</v>
      </c>
      <c r="H112" s="1">
        <v>115.5</v>
      </c>
      <c r="I112" s="1">
        <v>137.9</v>
      </c>
      <c r="J112" s="1">
        <v>114.7</v>
      </c>
      <c r="K112" s="1">
        <v>136.5</v>
      </c>
      <c r="L112" s="1">
        <v>131.1601396728679</v>
      </c>
      <c r="M112" s="1">
        <v>131.25552569451384</v>
      </c>
      <c r="N112" s="47">
        <v>80.5</v>
      </c>
      <c r="P112" s="43"/>
      <c r="Q112" s="44"/>
      <c r="R112" s="44"/>
      <c r="S112" s="44"/>
    </row>
    <row r="113" spans="1:43" s="8" customFormat="1" ht="17.25" customHeight="1">
      <c r="A113" s="40" t="s">
        <v>7</v>
      </c>
      <c r="B113" s="1" t="s">
        <v>5</v>
      </c>
      <c r="C113" s="1"/>
      <c r="D113" s="1">
        <v>118.50875911968699</v>
      </c>
      <c r="E113" s="1">
        <v>163.45665249694414</v>
      </c>
      <c r="F113" s="1">
        <v>150.42666428349563</v>
      </c>
      <c r="G113" s="1">
        <v>133.17228084350043</v>
      </c>
      <c r="H113" s="1">
        <v>112.29433762591795</v>
      </c>
      <c r="I113" s="1">
        <v>139.85479930589156</v>
      </c>
      <c r="J113" s="1">
        <v>119.728786643686</v>
      </c>
      <c r="K113" s="1">
        <v>141.52390803883105</v>
      </c>
      <c r="L113" s="1">
        <v>134.30798302501674</v>
      </c>
      <c r="M113" s="1">
        <v>134.14314725979315</v>
      </c>
      <c r="N113" s="47">
        <v>81</v>
      </c>
      <c r="O113" s="6"/>
      <c r="P113" s="43"/>
      <c r="Q113" s="44"/>
      <c r="R113" s="44"/>
      <c r="S113" s="44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s="8" customFormat="1" ht="17.25" customHeight="1">
      <c r="A114" s="40" t="s">
        <v>36</v>
      </c>
      <c r="B114" s="1" t="s">
        <v>12</v>
      </c>
      <c r="C114" s="1"/>
      <c r="D114" s="1">
        <v>119.1013029152854</v>
      </c>
      <c r="E114" s="1">
        <v>154.95690656710303</v>
      </c>
      <c r="F114" s="1">
        <v>152.23178425489758</v>
      </c>
      <c r="G114" s="1">
        <v>149.552471387251</v>
      </c>
      <c r="H114" s="1">
        <v>116.78611113095467</v>
      </c>
      <c r="I114" s="1">
        <v>147.1272488697979</v>
      </c>
      <c r="J114" s="1">
        <v>119.84851543032968</v>
      </c>
      <c r="K114" s="1">
        <v>132.0418062002294</v>
      </c>
      <c r="L114" s="1">
        <v>136.9941426855171</v>
      </c>
      <c r="M114" s="1">
        <v>138.06012715977909</v>
      </c>
      <c r="N114" s="47">
        <v>83</v>
      </c>
      <c r="O114" s="6"/>
      <c r="P114" s="43"/>
      <c r="Q114" s="44"/>
      <c r="R114" s="44"/>
      <c r="S114" s="44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s="8" customFormat="1" ht="17.25" customHeight="1">
      <c r="A115" s="40" t="s">
        <v>9</v>
      </c>
      <c r="B115" s="1" t="s">
        <v>5</v>
      </c>
      <c r="C115" s="1"/>
      <c r="D115" s="1">
        <v>124</v>
      </c>
      <c r="E115" s="1">
        <v>161.5949925815836</v>
      </c>
      <c r="F115" s="1">
        <v>154.1</v>
      </c>
      <c r="G115" s="1">
        <v>148.5</v>
      </c>
      <c r="H115" s="1">
        <v>122</v>
      </c>
      <c r="I115" s="1">
        <v>152.7</v>
      </c>
      <c r="J115" s="1">
        <v>124.9</v>
      </c>
      <c r="K115" s="1">
        <v>134.8</v>
      </c>
      <c r="L115" s="1">
        <v>141.50585596427246</v>
      </c>
      <c r="M115" s="1">
        <v>142.75326949789732</v>
      </c>
      <c r="N115" s="47">
        <v>84.2</v>
      </c>
      <c r="O115" s="6"/>
      <c r="P115" s="43"/>
      <c r="Q115" s="44"/>
      <c r="R115" s="44"/>
      <c r="S115" s="44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s="8" customFormat="1" ht="17.25" customHeight="1">
      <c r="A116" s="40" t="s">
        <v>6</v>
      </c>
      <c r="B116" s="1" t="s">
        <v>5</v>
      </c>
      <c r="C116" s="1"/>
      <c r="D116" s="1">
        <v>122.6</v>
      </c>
      <c r="E116" s="1">
        <v>163.372537499981</v>
      </c>
      <c r="F116" s="1">
        <v>162.3</v>
      </c>
      <c r="G116" s="1">
        <v>169.7</v>
      </c>
      <c r="H116" s="1">
        <v>130.2</v>
      </c>
      <c r="I116" s="1">
        <v>147.3</v>
      </c>
      <c r="J116" s="1">
        <v>123.1</v>
      </c>
      <c r="K116" s="1">
        <v>136.9</v>
      </c>
      <c r="L116" s="1">
        <v>142.3548911000581</v>
      </c>
      <c r="M116" s="1">
        <v>143.4670358453868</v>
      </c>
      <c r="N116" s="47">
        <v>84</v>
      </c>
      <c r="O116" s="6"/>
      <c r="P116" s="43"/>
      <c r="Q116" s="44"/>
      <c r="R116" s="44"/>
      <c r="S116" s="44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s="8" customFormat="1" ht="17.25" customHeight="1">
      <c r="A117" s="40" t="s">
        <v>7</v>
      </c>
      <c r="B117" s="1" t="s">
        <v>5</v>
      </c>
      <c r="C117" s="1"/>
      <c r="D117" s="1">
        <v>128.7</v>
      </c>
      <c r="E117" s="1">
        <v>163.34129394719844</v>
      </c>
      <c r="F117" s="1">
        <v>157.9</v>
      </c>
      <c r="G117" s="1">
        <v>185.2</v>
      </c>
      <c r="H117" s="1">
        <v>131.9</v>
      </c>
      <c r="I117" s="1">
        <v>142.1</v>
      </c>
      <c r="J117" s="1">
        <v>123</v>
      </c>
      <c r="K117" s="1">
        <v>147.5</v>
      </c>
      <c r="L117" s="1">
        <v>142.79308303802202</v>
      </c>
      <c r="M117" s="1">
        <v>143.0942934185982</v>
      </c>
      <c r="N117" s="47">
        <v>76.8</v>
      </c>
      <c r="O117" s="6"/>
      <c r="P117" s="43"/>
      <c r="Q117" s="44"/>
      <c r="R117" s="44"/>
      <c r="S117" s="44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s="8" customFormat="1" ht="17.25" customHeight="1">
      <c r="A118" s="40" t="s">
        <v>45</v>
      </c>
      <c r="B118" s="1" t="s">
        <v>5</v>
      </c>
      <c r="C118" s="1"/>
      <c r="D118" s="1">
        <v>126.6</v>
      </c>
      <c r="E118" s="1">
        <v>164.02732738177667</v>
      </c>
      <c r="F118" s="1">
        <v>162.7</v>
      </c>
      <c r="G118" s="1">
        <v>167.4</v>
      </c>
      <c r="H118" s="1">
        <v>142.5</v>
      </c>
      <c r="I118" s="1">
        <v>149.3</v>
      </c>
      <c r="J118" s="1">
        <v>128.9</v>
      </c>
      <c r="K118" s="1">
        <v>141.1</v>
      </c>
      <c r="L118" s="1">
        <v>145.23484475797218</v>
      </c>
      <c r="M118" s="1">
        <v>146.52855646064455</v>
      </c>
      <c r="N118" s="47">
        <v>71</v>
      </c>
      <c r="O118" s="6"/>
      <c r="P118" s="43"/>
      <c r="Q118" s="44"/>
      <c r="R118" s="44"/>
      <c r="S118" s="44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s="8" customFormat="1" ht="17.25" customHeight="1">
      <c r="A119" s="40" t="s">
        <v>9</v>
      </c>
      <c r="B119" s="1" t="s">
        <v>5</v>
      </c>
      <c r="C119" s="1"/>
      <c r="D119" s="1">
        <v>122.5</v>
      </c>
      <c r="E119" s="1">
        <v>166.81579194726686</v>
      </c>
      <c r="F119" s="1">
        <v>162</v>
      </c>
      <c r="G119" s="1">
        <v>174.1</v>
      </c>
      <c r="H119" s="1">
        <v>121.1</v>
      </c>
      <c r="I119" s="1">
        <v>155.9</v>
      </c>
      <c r="J119" s="1">
        <v>134</v>
      </c>
      <c r="K119" s="1">
        <v>141.7</v>
      </c>
      <c r="L119" s="1">
        <v>146.83242805030986</v>
      </c>
      <c r="M119" s="1">
        <v>148.2868991381723</v>
      </c>
      <c r="N119" s="1">
        <v>82</v>
      </c>
      <c r="O119" s="6"/>
      <c r="P119" s="43"/>
      <c r="Q119" s="44"/>
      <c r="R119" s="44"/>
      <c r="S119" s="44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s="8" customFormat="1" ht="17.25" customHeight="1">
      <c r="A120" s="40" t="s">
        <v>6</v>
      </c>
      <c r="B120" s="1" t="s">
        <v>5</v>
      </c>
      <c r="C120" s="1"/>
      <c r="D120" s="1">
        <v>124.98221125261445</v>
      </c>
      <c r="E120" s="1">
        <v>168.48394986673952</v>
      </c>
      <c r="F120" s="1">
        <v>168.5049963676643</v>
      </c>
      <c r="G120" s="1">
        <v>171.961595762864</v>
      </c>
      <c r="H120" s="1">
        <v>119.29473863101241</v>
      </c>
      <c r="I120" s="1">
        <v>153.2292925548271</v>
      </c>
      <c r="J120" s="1">
        <v>137.04450385532772</v>
      </c>
      <c r="K120" s="1">
        <v>141.95387761031895</v>
      </c>
      <c r="L120" s="1">
        <v>147.71342261861173</v>
      </c>
      <c r="M120" s="1">
        <v>149.1766205330013</v>
      </c>
      <c r="N120" s="1">
        <v>84.4</v>
      </c>
      <c r="O120" s="6"/>
      <c r="P120" s="43"/>
      <c r="Q120" s="44"/>
      <c r="R120" s="44"/>
      <c r="S120" s="44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s="8" customFormat="1" ht="17.25" customHeight="1">
      <c r="A121" s="40" t="s">
        <v>7</v>
      </c>
      <c r="B121" s="1" t="s">
        <v>5</v>
      </c>
      <c r="C121" s="1"/>
      <c r="D121" s="1">
        <v>128.9</v>
      </c>
      <c r="E121" s="1">
        <v>169.6738082697532</v>
      </c>
      <c r="F121" s="1">
        <v>171</v>
      </c>
      <c r="G121" s="1">
        <v>181.5</v>
      </c>
      <c r="H121" s="1">
        <v>124.2</v>
      </c>
      <c r="I121" s="1">
        <v>155.2</v>
      </c>
      <c r="J121" s="1">
        <v>131.7</v>
      </c>
      <c r="K121" s="1">
        <v>142.3</v>
      </c>
      <c r="L121" s="1">
        <v>148.76922960160806</v>
      </c>
      <c r="M121" s="1">
        <v>150.27865147593457</v>
      </c>
      <c r="N121" s="1">
        <v>72.5</v>
      </c>
      <c r="O121" s="6"/>
      <c r="P121" s="43"/>
      <c r="Q121" s="44"/>
      <c r="R121" s="44"/>
      <c r="S121" s="44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s="8" customFormat="1" ht="17.25" customHeight="1">
      <c r="A122" s="40" t="s">
        <v>46</v>
      </c>
      <c r="B122" s="1" t="s">
        <v>12</v>
      </c>
      <c r="C122" s="1"/>
      <c r="D122" s="1">
        <v>124.01613536511225</v>
      </c>
      <c r="E122" s="1">
        <v>168.96721808503398</v>
      </c>
      <c r="F122" s="1">
        <v>158.4921407689314</v>
      </c>
      <c r="G122" s="1">
        <v>187.40037039855994</v>
      </c>
      <c r="H122" s="1">
        <v>124.48011854205518</v>
      </c>
      <c r="I122" s="1">
        <v>158.27467318765983</v>
      </c>
      <c r="J122" s="1">
        <v>131.5042346705722</v>
      </c>
      <c r="K122" s="1">
        <v>144.71418865497208</v>
      </c>
      <c r="L122" s="1">
        <v>147.20210784678594</v>
      </c>
      <c r="M122" s="1">
        <v>148.41183592964967</v>
      </c>
      <c r="N122" s="1">
        <v>65.7</v>
      </c>
      <c r="O122" s="6"/>
      <c r="P122" s="43"/>
      <c r="Q122" s="44"/>
      <c r="R122" s="44"/>
      <c r="S122" s="44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s="8" customFormat="1" ht="17.25" customHeight="1">
      <c r="A123" s="40" t="s">
        <v>9</v>
      </c>
      <c r="B123" s="1" t="s">
        <v>5</v>
      </c>
      <c r="C123" s="1"/>
      <c r="D123" s="1">
        <v>128.1</v>
      </c>
      <c r="E123" s="1">
        <v>171.1637919201394</v>
      </c>
      <c r="F123" s="1">
        <v>156.4</v>
      </c>
      <c r="G123" s="1">
        <v>188.1</v>
      </c>
      <c r="H123" s="1">
        <v>129.1</v>
      </c>
      <c r="I123" s="1">
        <v>162.9</v>
      </c>
      <c r="J123" s="1">
        <v>131.4</v>
      </c>
      <c r="K123" s="1">
        <v>149.1</v>
      </c>
      <c r="L123" s="1">
        <v>149.11573524879412</v>
      </c>
      <c r="M123" s="1">
        <v>150.3411897967351</v>
      </c>
      <c r="N123" s="1">
        <v>83</v>
      </c>
      <c r="O123" s="6"/>
      <c r="P123" s="43"/>
      <c r="Q123" s="44"/>
      <c r="R123" s="44"/>
      <c r="S123" s="44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s="8" customFormat="1" ht="17.25" customHeight="1">
      <c r="A124" s="40" t="s">
        <v>6</v>
      </c>
      <c r="B124" s="1" t="s">
        <v>5</v>
      </c>
      <c r="C124" s="1"/>
      <c r="D124" s="1">
        <v>130.4</v>
      </c>
      <c r="E124" s="1">
        <v>174.41590396662204</v>
      </c>
      <c r="F124" s="1">
        <v>164.4</v>
      </c>
      <c r="G124" s="1">
        <v>187.8</v>
      </c>
      <c r="H124" s="1">
        <v>120.6</v>
      </c>
      <c r="I124" s="1">
        <v>153.4</v>
      </c>
      <c r="J124" s="1">
        <v>133.2</v>
      </c>
      <c r="K124" s="1">
        <v>152</v>
      </c>
      <c r="L124" s="1">
        <v>148.51927230779896</v>
      </c>
      <c r="M124" s="1">
        <v>149.13846027836124</v>
      </c>
      <c r="N124" s="1">
        <v>82.4</v>
      </c>
      <c r="O124" s="6"/>
      <c r="P124" s="43"/>
      <c r="Q124" s="44"/>
      <c r="R124" s="44"/>
      <c r="S124" s="44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s="8" customFormat="1" ht="17.25" customHeight="1">
      <c r="A125" s="40" t="s">
        <v>7</v>
      </c>
      <c r="B125" s="1" t="s">
        <v>5</v>
      </c>
      <c r="C125" s="1"/>
      <c r="D125" s="1">
        <v>135.5</v>
      </c>
      <c r="E125" s="1">
        <v>175.863555969545</v>
      </c>
      <c r="F125" s="1">
        <v>176.1</v>
      </c>
      <c r="G125" s="1">
        <v>186.8</v>
      </c>
      <c r="H125" s="1">
        <v>114.2</v>
      </c>
      <c r="I125" s="1">
        <v>151.5</v>
      </c>
      <c r="J125" s="1">
        <v>133.9</v>
      </c>
      <c r="K125" s="1">
        <v>157.2</v>
      </c>
      <c r="L125" s="1">
        <v>150.43517092056956</v>
      </c>
      <c r="M125" s="1">
        <v>150.77898334142319</v>
      </c>
      <c r="N125" s="1">
        <v>85</v>
      </c>
      <c r="O125" s="6"/>
      <c r="P125" s="43"/>
      <c r="Q125" s="44"/>
      <c r="R125" s="44"/>
      <c r="S125" s="44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s="8" customFormat="1" ht="17.25" customHeight="1">
      <c r="A126" s="40" t="s">
        <v>47</v>
      </c>
      <c r="B126" s="1" t="s">
        <v>12</v>
      </c>
      <c r="C126" s="1"/>
      <c r="D126" s="1">
        <v>131.7</v>
      </c>
      <c r="E126" s="1">
        <v>173.20801627440486</v>
      </c>
      <c r="F126" s="1">
        <v>176.3</v>
      </c>
      <c r="G126" s="1">
        <v>181.8</v>
      </c>
      <c r="H126" s="1">
        <v>140.5</v>
      </c>
      <c r="I126" s="1">
        <v>161.6</v>
      </c>
      <c r="J126" s="1">
        <v>136</v>
      </c>
      <c r="K126" s="1">
        <v>161.5</v>
      </c>
      <c r="L126" s="1">
        <v>155.03848715073897</v>
      </c>
      <c r="M126" s="1">
        <v>155.43805392667315</v>
      </c>
      <c r="N126" s="1">
        <v>90</v>
      </c>
      <c r="O126" s="6"/>
      <c r="P126" s="43"/>
      <c r="Q126" s="44"/>
      <c r="R126" s="44"/>
      <c r="S126" s="44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s="8" customFormat="1" ht="17.25" customHeight="1">
      <c r="A127" s="40" t="s">
        <v>9</v>
      </c>
      <c r="B127" s="1" t="s">
        <v>5</v>
      </c>
      <c r="C127" s="1"/>
      <c r="D127" s="1">
        <v>130.9</v>
      </c>
      <c r="E127" s="1">
        <v>192.08769004831498</v>
      </c>
      <c r="F127" s="1">
        <v>177.3</v>
      </c>
      <c r="G127" s="1">
        <v>165.3</v>
      </c>
      <c r="H127" s="1">
        <v>159.6</v>
      </c>
      <c r="I127" s="1">
        <v>173.4</v>
      </c>
      <c r="J127" s="1">
        <v>137.1</v>
      </c>
      <c r="K127" s="1">
        <v>162</v>
      </c>
      <c r="L127" s="1">
        <v>159.68964176526114</v>
      </c>
      <c r="M127" s="1">
        <v>160.4120716523267</v>
      </c>
      <c r="N127" s="1">
        <v>85.4</v>
      </c>
      <c r="O127" s="6"/>
      <c r="P127" s="43"/>
      <c r="Q127" s="44"/>
      <c r="R127" s="44"/>
      <c r="S127" s="44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s="8" customFormat="1" ht="17.25" customHeight="1">
      <c r="A128" s="40" t="s">
        <v>6</v>
      </c>
      <c r="B128" s="1" t="s">
        <v>5</v>
      </c>
      <c r="C128" s="1"/>
      <c r="D128" s="1">
        <v>134.4</v>
      </c>
      <c r="E128" s="1">
        <v>200.8118420137195</v>
      </c>
      <c r="F128" s="1">
        <v>179.6</v>
      </c>
      <c r="G128" s="1">
        <v>169.1</v>
      </c>
      <c r="H128" s="1">
        <v>149.4</v>
      </c>
      <c r="I128" s="1">
        <v>172.3</v>
      </c>
      <c r="J128" s="1">
        <v>135.9</v>
      </c>
      <c r="K128" s="1">
        <v>158.8</v>
      </c>
      <c r="L128" s="1">
        <v>159.4193492420773</v>
      </c>
      <c r="M128" s="1">
        <v>160.35895507230936</v>
      </c>
      <c r="N128" s="1">
        <v>82</v>
      </c>
      <c r="O128" s="6"/>
      <c r="P128" s="43"/>
      <c r="Q128" s="44"/>
      <c r="R128" s="44"/>
      <c r="S128" s="44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s="8" customFormat="1" ht="17.25" customHeight="1">
      <c r="A129" s="40" t="s">
        <v>7</v>
      </c>
      <c r="B129" s="1" t="s">
        <v>5</v>
      </c>
      <c r="C129" s="1"/>
      <c r="D129" s="1">
        <v>144.1</v>
      </c>
      <c r="E129" s="1">
        <v>202.81996043385672</v>
      </c>
      <c r="F129" s="1">
        <v>173.3</v>
      </c>
      <c r="G129" s="1">
        <v>172.2</v>
      </c>
      <c r="H129" s="1">
        <v>154.5</v>
      </c>
      <c r="I129" s="1">
        <v>168.7</v>
      </c>
      <c r="J129" s="1">
        <v>136.3</v>
      </c>
      <c r="K129" s="1">
        <v>172.5</v>
      </c>
      <c r="L129" s="1">
        <v>161.33238143298223</v>
      </c>
      <c r="M129" s="1">
        <v>161.32110880274323</v>
      </c>
      <c r="N129" s="1">
        <v>84</v>
      </c>
      <c r="O129" s="6"/>
      <c r="P129" s="43"/>
      <c r="Q129" s="44"/>
      <c r="R129" s="44"/>
      <c r="S129" s="44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s="8" customFormat="1" ht="17.25" customHeight="1">
      <c r="A130" s="40" t="s">
        <v>49</v>
      </c>
      <c r="B130" s="1" t="s">
        <v>12</v>
      </c>
      <c r="C130" s="1"/>
      <c r="D130" s="48">
        <v>143.04</v>
      </c>
      <c r="E130" s="48">
        <v>188.4197432430529</v>
      </c>
      <c r="F130" s="49">
        <v>181.9</v>
      </c>
      <c r="G130" s="49">
        <v>180.4</v>
      </c>
      <c r="H130" s="49">
        <v>161.9</v>
      </c>
      <c r="I130" s="49">
        <v>166.7</v>
      </c>
      <c r="J130" s="49">
        <v>141.9</v>
      </c>
      <c r="K130" s="1">
        <v>166.6</v>
      </c>
      <c r="L130" s="1">
        <v>162.94570524731205</v>
      </c>
      <c r="M130" s="50">
        <v>163.57960432598162</v>
      </c>
      <c r="N130" s="1">
        <v>87.6</v>
      </c>
      <c r="O130" s="6"/>
      <c r="P130" s="43"/>
      <c r="Q130" s="44"/>
      <c r="R130" s="44"/>
      <c r="S130" s="44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s="8" customFormat="1" ht="17.25" customHeight="1">
      <c r="A131" s="40" t="s">
        <v>4</v>
      </c>
      <c r="B131" s="1" t="s">
        <v>5</v>
      </c>
      <c r="C131" s="1"/>
      <c r="D131" s="48">
        <v>148.91</v>
      </c>
      <c r="E131" s="48">
        <v>196.89863168899026</v>
      </c>
      <c r="F131" s="49">
        <v>177.6</v>
      </c>
      <c r="G131" s="49">
        <v>180.4</v>
      </c>
      <c r="H131" s="48">
        <v>165</v>
      </c>
      <c r="I131" s="49">
        <v>179.3</v>
      </c>
      <c r="J131" s="49">
        <v>140.9</v>
      </c>
      <c r="K131" s="1">
        <v>172.76815044817585</v>
      </c>
      <c r="L131" s="1">
        <v>167.8340764047314</v>
      </c>
      <c r="M131" s="50">
        <v>168.32341285143508</v>
      </c>
      <c r="N131" s="1">
        <v>81</v>
      </c>
      <c r="O131" s="6"/>
      <c r="P131" s="43"/>
      <c r="Q131" s="44"/>
      <c r="R131" s="44"/>
      <c r="S131" s="44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s="8" customFormat="1" ht="17.25" customHeight="1">
      <c r="A132" s="40" t="s">
        <v>6</v>
      </c>
      <c r="B132" s="1" t="s">
        <v>5</v>
      </c>
      <c r="C132" s="1"/>
      <c r="D132" s="48">
        <v>156.99</v>
      </c>
      <c r="E132" s="48">
        <v>197.47341331771202</v>
      </c>
      <c r="F132" s="49">
        <v>185.5</v>
      </c>
      <c r="G132" s="49">
        <v>194.1</v>
      </c>
      <c r="H132" s="49">
        <v>163.9</v>
      </c>
      <c r="I132" s="49">
        <v>178.8</v>
      </c>
      <c r="J132" s="49">
        <v>140.5</v>
      </c>
      <c r="K132" s="1">
        <v>184.05129505826977</v>
      </c>
      <c r="L132" s="1">
        <v>170.5717761462738</v>
      </c>
      <c r="M132" s="50">
        <v>170.89481873549806</v>
      </c>
      <c r="N132" s="1">
        <v>70.6</v>
      </c>
      <c r="O132" s="6"/>
      <c r="P132" s="43"/>
      <c r="Q132" s="44"/>
      <c r="R132" s="44"/>
      <c r="S132" s="44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s="8" customFormat="1" ht="17.25" customHeight="1">
      <c r="A133" s="40" t="s">
        <v>7</v>
      </c>
      <c r="B133" s="1" t="s">
        <v>5</v>
      </c>
      <c r="C133" s="1"/>
      <c r="D133" s="48">
        <v>167.51</v>
      </c>
      <c r="E133" s="48">
        <v>202.60772206397255</v>
      </c>
      <c r="F133" s="49">
        <v>196.5</v>
      </c>
      <c r="G133" s="49">
        <v>197.8</v>
      </c>
      <c r="H133" s="49">
        <v>170.3</v>
      </c>
      <c r="I133" s="49">
        <v>170.2</v>
      </c>
      <c r="J133" s="49">
        <v>136.5</v>
      </c>
      <c r="K133" s="49">
        <v>188.3</v>
      </c>
      <c r="L133" s="1">
        <v>171.59520680315146</v>
      </c>
      <c r="M133" s="50">
        <v>171.74929282917554</v>
      </c>
      <c r="N133" s="1">
        <v>70.2</v>
      </c>
      <c r="O133" s="6"/>
      <c r="P133" s="43"/>
      <c r="Q133" s="44"/>
      <c r="R133" s="44"/>
      <c r="S133" s="44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s="8" customFormat="1" ht="17.25" customHeight="1">
      <c r="A134" s="40" t="s">
        <v>50</v>
      </c>
      <c r="B134" s="1" t="s">
        <v>12</v>
      </c>
      <c r="C134" s="11"/>
      <c r="D134" s="48">
        <v>170.08695023843796</v>
      </c>
      <c r="E134" s="48">
        <v>203.70180376311802</v>
      </c>
      <c r="F134" s="48">
        <v>200.53690132876616</v>
      </c>
      <c r="G134" s="48">
        <v>206.55078331824498</v>
      </c>
      <c r="H134" s="48">
        <v>169.64034245382396</v>
      </c>
      <c r="I134" s="48">
        <v>168.56378142072606</v>
      </c>
      <c r="J134" s="48">
        <v>139.97748752506027</v>
      </c>
      <c r="K134" s="48">
        <v>221.4601993122303</v>
      </c>
      <c r="L134" s="50">
        <v>174.66676100492788</v>
      </c>
      <c r="M134" s="50">
        <v>172.8828381618481</v>
      </c>
      <c r="N134" s="1">
        <v>70.2</v>
      </c>
      <c r="O134" s="6"/>
      <c r="P134" s="43"/>
      <c r="Q134" s="44"/>
      <c r="R134" s="44"/>
      <c r="S134" s="44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s="8" customFormat="1" ht="17.25" customHeight="1">
      <c r="A135" s="40" t="s">
        <v>4</v>
      </c>
      <c r="B135" s="1" t="s">
        <v>5</v>
      </c>
      <c r="C135" s="1"/>
      <c r="D135" s="48">
        <v>166.00486343271544</v>
      </c>
      <c r="E135" s="48">
        <v>208.59064705343286</v>
      </c>
      <c r="F135" s="48">
        <v>198.73206921680728</v>
      </c>
      <c r="G135" s="48">
        <v>206.55078331824498</v>
      </c>
      <c r="H135" s="48">
        <v>173.5420703302619</v>
      </c>
      <c r="I135" s="48">
        <v>172.6093121748235</v>
      </c>
      <c r="J135" s="48">
        <v>143.57490895445432</v>
      </c>
      <c r="K135" s="48">
        <v>299.85710986875984</v>
      </c>
      <c r="L135" s="50">
        <v>178.85876326904616</v>
      </c>
      <c r="M135" s="50">
        <v>173.7472523526573</v>
      </c>
      <c r="N135" s="1">
        <v>70.1</v>
      </c>
      <c r="O135" s="6"/>
      <c r="P135" s="43"/>
      <c r="Q135" s="44"/>
      <c r="R135" s="44"/>
      <c r="S135" s="44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s="8" customFormat="1" ht="17.25" customHeight="1">
      <c r="A136" s="40" t="s">
        <v>6</v>
      </c>
      <c r="B136" s="1" t="s">
        <v>5</v>
      </c>
      <c r="C136" s="11"/>
      <c r="D136" s="48">
        <v>168.3</v>
      </c>
      <c r="E136" s="48">
        <v>226.70859168705192</v>
      </c>
      <c r="F136" s="48">
        <v>199.8</v>
      </c>
      <c r="G136" s="48">
        <v>200.6</v>
      </c>
      <c r="H136" s="48">
        <v>186</v>
      </c>
      <c r="I136" s="48">
        <v>164.6</v>
      </c>
      <c r="J136" s="48">
        <v>124.8</v>
      </c>
      <c r="K136" s="48">
        <v>279.65800664230636</v>
      </c>
      <c r="L136" s="50">
        <v>173.23783446633368</v>
      </c>
      <c r="M136" s="50">
        <v>168.66252799631508</v>
      </c>
      <c r="N136" s="1">
        <v>70.1</v>
      </c>
      <c r="O136" s="6"/>
      <c r="P136" s="43"/>
      <c r="Q136" s="44"/>
      <c r="R136" s="44"/>
      <c r="S136" s="44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s="8" customFormat="1" ht="17.25" customHeight="1">
      <c r="A137" s="40" t="s">
        <v>7</v>
      </c>
      <c r="B137" s="1" t="s">
        <v>5</v>
      </c>
      <c r="C137" s="11"/>
      <c r="D137" s="48">
        <v>167.1</v>
      </c>
      <c r="E137" s="48">
        <v>224.21479717849434</v>
      </c>
      <c r="F137" s="49">
        <v>195.8</v>
      </c>
      <c r="G137" s="48">
        <v>243.68502197132946</v>
      </c>
      <c r="H137" s="48">
        <v>179.34430333293201</v>
      </c>
      <c r="I137" s="48">
        <v>167.5943303134539</v>
      </c>
      <c r="J137" s="48">
        <v>126.99753731556842</v>
      </c>
      <c r="K137" s="48">
        <v>269.86997640982565</v>
      </c>
      <c r="L137" s="50">
        <v>175.83640198332867</v>
      </c>
      <c r="M137" s="50">
        <v>171.86711602824505</v>
      </c>
      <c r="N137" s="1">
        <v>79</v>
      </c>
      <c r="O137" s="6"/>
      <c r="P137" s="43"/>
      <c r="Q137" s="44"/>
      <c r="R137" s="44"/>
      <c r="S137" s="44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s="8" customFormat="1" ht="17.25" customHeight="1">
      <c r="A138" s="40" t="s">
        <v>53</v>
      </c>
      <c r="B138" s="1" t="s">
        <v>12</v>
      </c>
      <c r="C138" s="1"/>
      <c r="D138" s="48">
        <v>163.2561483752681</v>
      </c>
      <c r="E138" s="48">
        <v>222.1968640038879</v>
      </c>
      <c r="F138" s="48">
        <v>193.27809577271006</v>
      </c>
      <c r="G138" s="48">
        <v>258.54980831158053</v>
      </c>
      <c r="H138" s="48">
        <v>182.39315648959183</v>
      </c>
      <c r="I138" s="48">
        <v>169.43786794690186</v>
      </c>
      <c r="J138" s="48">
        <v>127.12453485288398</v>
      </c>
      <c r="K138" s="48">
        <v>252.05855796677716</v>
      </c>
      <c r="L138" s="50">
        <v>175.484729179362</v>
      </c>
      <c r="M138" s="50">
        <v>172.55458449235803</v>
      </c>
      <c r="N138" s="1">
        <v>75.7</v>
      </c>
      <c r="O138" s="6"/>
      <c r="P138" s="43"/>
      <c r="Q138" s="44"/>
      <c r="R138" s="44"/>
      <c r="S138" s="44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s="8" customFormat="1" ht="17.25" customHeight="1">
      <c r="A139" s="40" t="s">
        <v>4</v>
      </c>
      <c r="B139" s="51" t="s">
        <v>5</v>
      </c>
      <c r="C139" s="1"/>
      <c r="D139" s="48">
        <v>163.60370587804908</v>
      </c>
      <c r="E139" s="48">
        <v>214.40576900491394</v>
      </c>
      <c r="F139" s="48">
        <v>191.3241740222733</v>
      </c>
      <c r="G139" s="48">
        <v>265.4274343764349</v>
      </c>
      <c r="H139" s="48">
        <v>176.47428594188295</v>
      </c>
      <c r="I139" s="48">
        <v>175.0357724462799</v>
      </c>
      <c r="J139" s="48">
        <v>124.00563272084338</v>
      </c>
      <c r="K139" s="48">
        <v>236.609675451174</v>
      </c>
      <c r="L139" s="50">
        <v>175.57352926758315</v>
      </c>
      <c r="M139" s="50">
        <v>173.2055268375282</v>
      </c>
      <c r="N139" s="47">
        <v>72.85318559556787</v>
      </c>
      <c r="O139" s="6"/>
      <c r="P139" s="43"/>
      <c r="Q139" s="44"/>
      <c r="R139" s="44"/>
      <c r="S139" s="44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19" s="8" customFormat="1" ht="17.25" customHeight="1">
      <c r="A140" s="40" t="s">
        <v>6</v>
      </c>
      <c r="B140" s="51" t="s">
        <v>5</v>
      </c>
      <c r="C140" s="11"/>
      <c r="D140" s="52">
        <v>161.54558308337909</v>
      </c>
      <c r="E140" s="52">
        <v>210.77463546130966</v>
      </c>
      <c r="F140" s="52">
        <v>186.15860970317684</v>
      </c>
      <c r="G140" s="52">
        <v>286.0610178298807</v>
      </c>
      <c r="H140" s="52">
        <v>169.91631950748422</v>
      </c>
      <c r="I140" s="52">
        <v>172.14937566492384</v>
      </c>
      <c r="J140" s="52">
        <v>123.76806474948938</v>
      </c>
      <c r="K140" s="52">
        <v>235.45031402715037</v>
      </c>
      <c r="L140" s="53">
        <v>174.18452842679056</v>
      </c>
      <c r="M140" s="53">
        <v>171.78623776967</v>
      </c>
      <c r="N140" s="47">
        <v>77.04485488126649</v>
      </c>
      <c r="P140" s="43"/>
      <c r="Q140" s="44"/>
      <c r="R140" s="44"/>
      <c r="S140" s="44"/>
    </row>
    <row r="141" spans="1:43" s="8" customFormat="1" ht="17.25" customHeight="1">
      <c r="A141" s="40" t="s">
        <v>7</v>
      </c>
      <c r="B141" s="1" t="s">
        <v>5</v>
      </c>
      <c r="C141" s="11"/>
      <c r="D141" s="52">
        <v>161.16856722469794</v>
      </c>
      <c r="E141" s="52">
        <v>208.66688910669657</v>
      </c>
      <c r="F141" s="52">
        <v>182.43543750911329</v>
      </c>
      <c r="G141" s="52">
        <v>257.45491604689266</v>
      </c>
      <c r="H141" s="52">
        <v>169.23665422945427</v>
      </c>
      <c r="I141" s="52">
        <v>165.26340063832689</v>
      </c>
      <c r="J141" s="52">
        <v>122.77792023149347</v>
      </c>
      <c r="K141" s="52">
        <v>236.6275655972861</v>
      </c>
      <c r="L141" s="53">
        <v>168.95899257398685</v>
      </c>
      <c r="M141" s="53">
        <v>166.1172919232709</v>
      </c>
      <c r="N141" s="1">
        <v>85.22427440633246</v>
      </c>
      <c r="P141" s="43"/>
      <c r="Q141" s="44"/>
      <c r="R141" s="44"/>
      <c r="S141" s="44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s="8" customFormat="1" ht="17.25" customHeight="1">
      <c r="A142" s="40" t="s">
        <v>56</v>
      </c>
      <c r="B142" s="1" t="s">
        <v>12</v>
      </c>
      <c r="C142" s="11"/>
      <c r="D142" s="52">
        <v>159.1698743838922</v>
      </c>
      <c r="E142" s="52">
        <v>209.46623989206088</v>
      </c>
      <c r="F142" s="52">
        <v>185.07542110041112</v>
      </c>
      <c r="G142" s="52">
        <v>254.372836048778</v>
      </c>
      <c r="H142" s="52">
        <v>173.36391993508335</v>
      </c>
      <c r="I142" s="52">
        <v>168.99190163771283</v>
      </c>
      <c r="J142" s="52">
        <v>126.32395218265493</v>
      </c>
      <c r="K142" s="52">
        <v>234.9269931839503</v>
      </c>
      <c r="L142" s="53">
        <v>171.1928064701687</v>
      </c>
      <c r="M142" s="53">
        <v>168.37756671570997</v>
      </c>
      <c r="N142" s="1">
        <v>83.6</v>
      </c>
      <c r="P142" s="43"/>
      <c r="Q142" s="44"/>
      <c r="R142" s="44"/>
      <c r="S142" s="44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s="8" customFormat="1" ht="17.25" customHeight="1">
      <c r="A143" s="40" t="s">
        <v>4</v>
      </c>
      <c r="B143" s="1" t="s">
        <v>5</v>
      </c>
      <c r="C143" s="11"/>
      <c r="D143" s="52">
        <v>160.17756422455372</v>
      </c>
      <c r="E143" s="52">
        <v>206.29079066792568</v>
      </c>
      <c r="F143" s="52">
        <v>182.80246011362922</v>
      </c>
      <c r="G143" s="52">
        <v>287.81371451807263</v>
      </c>
      <c r="H143" s="52">
        <v>172.64392161455376</v>
      </c>
      <c r="I143" s="52">
        <v>180.9322707715564</v>
      </c>
      <c r="J143" s="52">
        <v>125.88150298729128</v>
      </c>
      <c r="K143" s="52">
        <v>238.05789685880225</v>
      </c>
      <c r="L143" s="53">
        <v>175.66319461420613</v>
      </c>
      <c r="M143" s="53">
        <v>173.01039490415812</v>
      </c>
      <c r="N143" s="1">
        <v>84.6</v>
      </c>
      <c r="P143" s="43"/>
      <c r="Q143" s="44"/>
      <c r="R143" s="44"/>
      <c r="S143" s="44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</row>
    <row r="144" spans="1:43" s="8" customFormat="1" ht="17.25" customHeight="1">
      <c r="A144" s="40" t="s">
        <v>6</v>
      </c>
      <c r="B144" s="1" t="s">
        <v>5</v>
      </c>
      <c r="C144" s="11"/>
      <c r="D144" s="52">
        <v>160.16509710405055</v>
      </c>
      <c r="E144" s="52">
        <v>207.11941900363763</v>
      </c>
      <c r="F144" s="52">
        <v>176.09918923465477</v>
      </c>
      <c r="G144" s="52">
        <v>258.9513877595035</v>
      </c>
      <c r="H144" s="52">
        <v>173.1728089017756</v>
      </c>
      <c r="I144" s="52">
        <v>169.1933646284089</v>
      </c>
      <c r="J144" s="52">
        <v>122.36680658315049</v>
      </c>
      <c r="K144" s="52">
        <v>240.52955472691386</v>
      </c>
      <c r="L144" s="53">
        <v>169.11672356008043</v>
      </c>
      <c r="M144" s="53">
        <v>166.08997910799178</v>
      </c>
      <c r="N144" s="1">
        <v>79.2</v>
      </c>
      <c r="P144" s="43"/>
      <c r="Q144" s="44"/>
      <c r="R144" s="44"/>
      <c r="S144" s="44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</row>
    <row r="145" spans="1:43" s="8" customFormat="1" ht="17.25" customHeight="1">
      <c r="A145" s="40" t="s">
        <v>7</v>
      </c>
      <c r="B145" s="1" t="s">
        <v>5</v>
      </c>
      <c r="C145" s="11"/>
      <c r="D145" s="52">
        <v>158.7236112301141</v>
      </c>
      <c r="E145" s="52">
        <v>201.5271946905394</v>
      </c>
      <c r="F145" s="52">
        <v>176.97968518082803</v>
      </c>
      <c r="G145" s="52">
        <v>249.0022316327926</v>
      </c>
      <c r="H145" s="52">
        <v>171.44108081275783</v>
      </c>
      <c r="I145" s="52">
        <v>153.28918835333846</v>
      </c>
      <c r="J145" s="52">
        <v>120.28657087123693</v>
      </c>
      <c r="K145" s="52">
        <v>251.11285513489807</v>
      </c>
      <c r="L145" s="53">
        <v>162.85940478835744</v>
      </c>
      <c r="M145" s="53">
        <v>159.4463799436721</v>
      </c>
      <c r="N145" s="1">
        <v>80.2</v>
      </c>
      <c r="P145" s="43"/>
      <c r="Q145" s="44"/>
      <c r="R145" s="44"/>
      <c r="S145" s="44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</row>
    <row r="146" spans="1:43" s="8" customFormat="1" ht="17.25" customHeight="1">
      <c r="A146" s="40" t="s">
        <v>58</v>
      </c>
      <c r="B146" s="1" t="s">
        <v>12</v>
      </c>
      <c r="C146" s="11"/>
      <c r="D146" s="52">
        <v>153.20035271114784</v>
      </c>
      <c r="E146" s="52">
        <v>203.1793872484902</v>
      </c>
      <c r="F146" s="52">
        <v>178.72380471723915</v>
      </c>
      <c r="G146" s="52">
        <v>245.33577448640898</v>
      </c>
      <c r="H146" s="52">
        <v>174.97594845838168</v>
      </c>
      <c r="I146" s="52">
        <v>158.47697735065287</v>
      </c>
      <c r="J146" s="52">
        <v>121.3318386988497</v>
      </c>
      <c r="K146" s="52">
        <v>257.91085495234</v>
      </c>
      <c r="L146" s="53">
        <v>165.06089258486512</v>
      </c>
      <c r="M146" s="53">
        <v>161.4651083993551</v>
      </c>
      <c r="N146" s="1">
        <v>69</v>
      </c>
      <c r="O146" s="38"/>
      <c r="P146" s="43"/>
      <c r="Q146" s="44"/>
      <c r="R146" s="44"/>
      <c r="S146" s="44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</row>
    <row r="147" spans="1:43" s="8" customFormat="1" ht="17.25" customHeight="1">
      <c r="A147" s="40" t="s">
        <v>4</v>
      </c>
      <c r="B147" s="1"/>
      <c r="C147" s="11"/>
      <c r="D147" s="52">
        <v>145.3485866841954</v>
      </c>
      <c r="E147" s="52">
        <v>201.4222143911398</v>
      </c>
      <c r="F147" s="52">
        <v>178.37787454757125</v>
      </c>
      <c r="G147" s="52">
        <v>242.77829061238833</v>
      </c>
      <c r="H147" s="52">
        <v>175.69542193066118</v>
      </c>
      <c r="I147" s="52">
        <v>173.7625691687491</v>
      </c>
      <c r="J147" s="52">
        <v>120.32074004302595</v>
      </c>
      <c r="K147" s="52">
        <v>255.73755986694414</v>
      </c>
      <c r="L147" s="53">
        <v>168.5663076209252</v>
      </c>
      <c r="M147" s="53">
        <v>165.19657291172328</v>
      </c>
      <c r="N147" s="1">
        <v>76.6</v>
      </c>
      <c r="O147" s="38"/>
      <c r="P147" s="43"/>
      <c r="Q147" s="44"/>
      <c r="R147" s="44"/>
      <c r="S147" s="44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</row>
    <row r="148" spans="1:43" s="8" customFormat="1" ht="17.25" customHeight="1">
      <c r="A148" s="40" t="s">
        <v>6</v>
      </c>
      <c r="B148" s="1"/>
      <c r="C148" s="11"/>
      <c r="D148" s="52">
        <v>145.54587014084174</v>
      </c>
      <c r="E148" s="52">
        <v>205.0478142501803</v>
      </c>
      <c r="F148" s="52">
        <v>177.89877723084186</v>
      </c>
      <c r="G148" s="52">
        <v>247.01719653869068</v>
      </c>
      <c r="H148" s="52">
        <v>167.93988969197275</v>
      </c>
      <c r="I148" s="52">
        <v>170.63484292371163</v>
      </c>
      <c r="J148" s="52">
        <v>119.35817412268175</v>
      </c>
      <c r="K148" s="52">
        <v>265.45558714188803</v>
      </c>
      <c r="L148" s="53">
        <v>167.38209298289578</v>
      </c>
      <c r="M148" s="53">
        <v>163.87500032842948</v>
      </c>
      <c r="N148" s="1">
        <v>76.9</v>
      </c>
      <c r="O148" s="38"/>
      <c r="P148" s="43"/>
      <c r="Q148" s="44"/>
      <c r="R148" s="44"/>
      <c r="S148" s="44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</row>
    <row r="149" spans="1:43" s="8" customFormat="1" ht="17.25" customHeight="1">
      <c r="A149" s="40" t="s">
        <v>7</v>
      </c>
      <c r="B149" s="1" t="s">
        <v>5</v>
      </c>
      <c r="C149" s="11"/>
      <c r="D149" s="52">
        <v>150.26418147886335</v>
      </c>
      <c r="E149" s="52">
        <v>200.76716476709555</v>
      </c>
      <c r="F149" s="52">
        <v>178.4734681838489</v>
      </c>
      <c r="G149" s="52">
        <v>234.0038836460244</v>
      </c>
      <c r="H149" s="52">
        <v>171.1372946634428</v>
      </c>
      <c r="I149" s="52">
        <v>157.85924833878718</v>
      </c>
      <c r="J149" s="52">
        <v>117.49515863418532</v>
      </c>
      <c r="K149" s="52">
        <v>269.7485984231786</v>
      </c>
      <c r="L149" s="53">
        <v>163.42359586460364</v>
      </c>
      <c r="M149" s="53">
        <v>159.37690277367528</v>
      </c>
      <c r="N149" s="1">
        <v>69.36936936936937</v>
      </c>
      <c r="O149" s="38"/>
      <c r="P149" s="43"/>
      <c r="Q149" s="44"/>
      <c r="R149" s="44"/>
      <c r="S149" s="44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</row>
    <row r="150" spans="1:43" s="8" customFormat="1" ht="17.25" customHeight="1">
      <c r="A150" s="40" t="s">
        <v>59</v>
      </c>
      <c r="B150" s="1" t="s">
        <v>12</v>
      </c>
      <c r="C150" s="11"/>
      <c r="D150" s="52">
        <v>142.4372948724637</v>
      </c>
      <c r="E150" s="52">
        <v>192.7684729437053</v>
      </c>
      <c r="F150" s="52">
        <v>175.5594381196798</v>
      </c>
      <c r="G150" s="52">
        <v>208.02803650150543</v>
      </c>
      <c r="H150" s="52">
        <v>158.8</v>
      </c>
      <c r="I150" s="52">
        <v>173.24061573303018</v>
      </c>
      <c r="J150" s="52">
        <v>121.15633925149913</v>
      </c>
      <c r="K150" s="52">
        <v>276.74851538030015</v>
      </c>
      <c r="L150" s="53">
        <v>165.2338870854205</v>
      </c>
      <c r="M150" s="53">
        <v>160.8617315191934</v>
      </c>
      <c r="N150" s="1">
        <v>79.27927927927928</v>
      </c>
      <c r="O150" s="38"/>
      <c r="P150" s="43"/>
      <c r="Q150" s="44"/>
      <c r="R150" s="44"/>
      <c r="S150" s="44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</row>
    <row r="151" spans="1:43" s="8" customFormat="1" ht="17.25" customHeight="1">
      <c r="A151" s="40" t="s">
        <v>4</v>
      </c>
      <c r="B151" s="1" t="s">
        <v>5</v>
      </c>
      <c r="C151" s="11"/>
      <c r="D151" s="52">
        <v>140.9137476215574</v>
      </c>
      <c r="E151" s="52">
        <v>195.72719820480793</v>
      </c>
      <c r="F151" s="52">
        <v>173.27716542412398</v>
      </c>
      <c r="G151" s="52">
        <v>190.3</v>
      </c>
      <c r="H151" s="52">
        <v>166.8</v>
      </c>
      <c r="I151" s="52">
        <v>167.5</v>
      </c>
      <c r="J151" s="52">
        <v>122.7313716617686</v>
      </c>
      <c r="K151" s="52">
        <v>278.55732920631516</v>
      </c>
      <c r="L151" s="53">
        <v>163.14495891682577</v>
      </c>
      <c r="M151" s="53">
        <v>158.4454002219386</v>
      </c>
      <c r="N151" s="1">
        <v>80.8</v>
      </c>
      <c r="O151" s="38"/>
      <c r="P151" s="43"/>
      <c r="Q151" s="44"/>
      <c r="R151" s="44"/>
      <c r="S151" s="44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</row>
    <row r="152" spans="1:43" s="8" customFormat="1" ht="17.25" customHeight="1">
      <c r="A152" s="40" t="s">
        <v>6</v>
      </c>
      <c r="B152" s="1" t="s">
        <v>5</v>
      </c>
      <c r="C152" s="11"/>
      <c r="D152" s="52">
        <v>140.75620731203898</v>
      </c>
      <c r="E152" s="52">
        <v>195.3588745348704</v>
      </c>
      <c r="F152" s="52">
        <v>161.8842294491036</v>
      </c>
      <c r="G152" s="52">
        <v>178.32969843049642</v>
      </c>
      <c r="H152" s="52">
        <v>166.10871178799763</v>
      </c>
      <c r="I152" s="52">
        <v>165.6304653841339</v>
      </c>
      <c r="J152" s="52">
        <v>122.62118888421689</v>
      </c>
      <c r="K152" s="52">
        <v>291.7214742734246</v>
      </c>
      <c r="L152" s="53">
        <v>160.84534204368268</v>
      </c>
      <c r="M152" s="53">
        <v>155.1195290862582</v>
      </c>
      <c r="N152" s="1">
        <v>85.58558558558559</v>
      </c>
      <c r="O152" s="38"/>
      <c r="P152" s="43"/>
      <c r="Q152" s="44"/>
      <c r="R152" s="44"/>
      <c r="S152" s="44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</row>
    <row r="153" spans="1:43" s="8" customFormat="1" ht="17.25" customHeight="1">
      <c r="A153" s="40" t="s">
        <v>7</v>
      </c>
      <c r="B153" s="1" t="s">
        <v>5</v>
      </c>
      <c r="C153" s="11"/>
      <c r="D153" s="52">
        <v>142.7150412110137</v>
      </c>
      <c r="E153" s="52">
        <v>188.22145241836205</v>
      </c>
      <c r="F153" s="52">
        <v>166.77853841360334</v>
      </c>
      <c r="G153" s="52">
        <v>159.56151108896574</v>
      </c>
      <c r="H153" s="52">
        <v>161.4544928869004</v>
      </c>
      <c r="I153" s="52">
        <v>159.7171380376859</v>
      </c>
      <c r="J153" s="52">
        <v>119.25879956451628</v>
      </c>
      <c r="K153" s="52">
        <v>280.22952172355826</v>
      </c>
      <c r="L153" s="53">
        <v>157.1571016565293</v>
      </c>
      <c r="M153" s="53">
        <v>151.76656068992963</v>
      </c>
      <c r="N153" s="1">
        <v>75.97597597597597</v>
      </c>
      <c r="O153" s="38"/>
      <c r="P153" s="43"/>
      <c r="Q153" s="44"/>
      <c r="R153" s="44"/>
      <c r="S153" s="44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</row>
    <row r="154" spans="1:43" s="8" customFormat="1" ht="17.25" customHeight="1">
      <c r="A154" s="40" t="s">
        <v>61</v>
      </c>
      <c r="B154" s="1" t="s">
        <v>12</v>
      </c>
      <c r="C154" s="11"/>
      <c r="D154" s="52">
        <v>134.0281998673675</v>
      </c>
      <c r="E154" s="52">
        <v>207.5596031792545</v>
      </c>
      <c r="F154" s="52">
        <v>164.8295245967758</v>
      </c>
      <c r="G154" s="52">
        <v>165.3255090667184</v>
      </c>
      <c r="H154" s="52">
        <v>152.57449577812088</v>
      </c>
      <c r="I154" s="52">
        <v>161.89345462686342</v>
      </c>
      <c r="J154" s="52">
        <v>122.41310470310529</v>
      </c>
      <c r="K154" s="52">
        <v>286.21926668894315</v>
      </c>
      <c r="L154" s="53">
        <v>157.6730474925652</v>
      </c>
      <c r="M154" s="53">
        <v>152.0297471634541</v>
      </c>
      <c r="N154" s="1">
        <v>83.5</v>
      </c>
      <c r="O154" s="38"/>
      <c r="P154" s="43"/>
      <c r="Q154" s="44"/>
      <c r="R154" s="44"/>
      <c r="S154" s="44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</row>
    <row r="155" spans="1:43" s="8" customFormat="1" ht="17.25" customHeight="1">
      <c r="A155" s="40" t="s">
        <v>4</v>
      </c>
      <c r="B155" s="1" t="s">
        <v>5</v>
      </c>
      <c r="C155" s="11"/>
      <c r="D155" s="52">
        <v>132.07650056517517</v>
      </c>
      <c r="E155" s="52">
        <v>198.57055570322063</v>
      </c>
      <c r="F155" s="52">
        <v>169.51848609996313</v>
      </c>
      <c r="G155" s="52">
        <v>160.32214303357085</v>
      </c>
      <c r="H155" s="52">
        <v>151.9829869005318</v>
      </c>
      <c r="I155" s="52">
        <v>161.15085424639517</v>
      </c>
      <c r="J155" s="52">
        <v>123.37382259058062</v>
      </c>
      <c r="K155" s="52">
        <v>290.7157778998718</v>
      </c>
      <c r="L155" s="53">
        <v>157.94658948476965</v>
      </c>
      <c r="M155" s="53">
        <v>151.95269746967958</v>
      </c>
      <c r="N155" s="1">
        <v>65.5</v>
      </c>
      <c r="O155" s="38"/>
      <c r="P155" s="43"/>
      <c r="Q155" s="44"/>
      <c r="R155" s="44"/>
      <c r="S155" s="44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</row>
    <row r="156" spans="1:43" s="8" customFormat="1" ht="17.25" customHeight="1">
      <c r="A156" s="40" t="s">
        <v>6</v>
      </c>
      <c r="B156" s="1" t="s">
        <v>5</v>
      </c>
      <c r="C156" s="11"/>
      <c r="D156" s="53">
        <v>130.4971309525106</v>
      </c>
      <c r="E156" s="53">
        <v>195.8126313184537</v>
      </c>
      <c r="F156" s="53">
        <v>168.67680816307387</v>
      </c>
      <c r="G156" s="53">
        <v>163.56652014975458</v>
      </c>
      <c r="H156" s="53">
        <v>156.48362204792798</v>
      </c>
      <c r="I156" s="53">
        <v>156.49163589925888</v>
      </c>
      <c r="J156" s="53">
        <v>127.91468041267254</v>
      </c>
      <c r="K156" s="53">
        <v>292.1037674779371</v>
      </c>
      <c r="L156" s="53">
        <v>157.65822198918664</v>
      </c>
      <c r="M156" s="53">
        <v>151.5470148576411</v>
      </c>
      <c r="N156" s="1">
        <v>67.4</v>
      </c>
      <c r="O156" s="38"/>
      <c r="P156" s="43"/>
      <c r="Q156" s="44"/>
      <c r="R156" s="44"/>
      <c r="S156" s="44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</row>
    <row r="157" spans="1:43" s="8" customFormat="1" ht="17.25" customHeight="1">
      <c r="A157" s="40" t="s">
        <v>7</v>
      </c>
      <c r="B157" s="1"/>
      <c r="C157" s="11"/>
      <c r="D157" s="53">
        <v>134.86843908623396</v>
      </c>
      <c r="E157" s="53">
        <v>187.06291435661214</v>
      </c>
      <c r="F157" s="53">
        <v>168.99739943571615</v>
      </c>
      <c r="G157" s="53">
        <v>161.81766516745844</v>
      </c>
      <c r="H157" s="53">
        <v>139.57493652398978</v>
      </c>
      <c r="I157" s="53">
        <v>155.47757569344662</v>
      </c>
      <c r="J157" s="53">
        <v>130.97981357367615</v>
      </c>
      <c r="K157" s="53">
        <v>348.49424602207995</v>
      </c>
      <c r="L157" s="53">
        <v>160.70949540506712</v>
      </c>
      <c r="M157" s="53">
        <v>151.25081822552286</v>
      </c>
      <c r="N157" s="1">
        <v>63.17365269461078</v>
      </c>
      <c r="O157" s="38"/>
      <c r="P157" s="43"/>
      <c r="Q157" s="44"/>
      <c r="R157" s="44"/>
      <c r="S157" s="44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</row>
    <row r="158" spans="1:43" s="8" customFormat="1" ht="17.25" customHeight="1">
      <c r="A158" s="40" t="s">
        <v>78</v>
      </c>
      <c r="B158" s="1" t="s">
        <v>12</v>
      </c>
      <c r="C158" s="11"/>
      <c r="D158" s="53">
        <v>131.44610610032825</v>
      </c>
      <c r="E158" s="53">
        <v>193.5378954165025</v>
      </c>
      <c r="F158" s="53">
        <v>177.49599991483637</v>
      </c>
      <c r="G158" s="53">
        <v>154.55725363874026</v>
      </c>
      <c r="H158" s="53">
        <v>131.24146003547315</v>
      </c>
      <c r="I158" s="53">
        <v>166.1168944668182</v>
      </c>
      <c r="J158" s="53">
        <v>133.50927319924952</v>
      </c>
      <c r="K158" s="53">
        <v>350.50519682419156</v>
      </c>
      <c r="L158" s="53">
        <v>163.96273784142068</v>
      </c>
      <c r="M158" s="53">
        <v>154.56840493939592</v>
      </c>
      <c r="N158" s="1">
        <v>65.75342465753424</v>
      </c>
      <c r="O158" s="38"/>
      <c r="P158" s="43"/>
      <c r="Q158" s="44"/>
      <c r="R158" s="44"/>
      <c r="S158" s="44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</row>
    <row r="159" spans="1:43" s="8" customFormat="1" ht="17.25" customHeight="1">
      <c r="A159" s="40" t="s">
        <v>4</v>
      </c>
      <c r="B159" s="1" t="s">
        <v>5</v>
      </c>
      <c r="C159" s="11" t="s">
        <v>68</v>
      </c>
      <c r="D159" s="53">
        <v>136.69708976267196</v>
      </c>
      <c r="E159" s="53">
        <v>194.98143858956112</v>
      </c>
      <c r="F159" s="53">
        <v>180.151485071482</v>
      </c>
      <c r="G159" s="53">
        <v>146.76915929189056</v>
      </c>
      <c r="H159" s="53">
        <v>131.5283893315717</v>
      </c>
      <c r="I159" s="53">
        <v>164.1563241412343</v>
      </c>
      <c r="J159" s="53">
        <v>134.21698051710453</v>
      </c>
      <c r="K159" s="53">
        <v>363.154107726874</v>
      </c>
      <c r="L159" s="53">
        <v>164.76804797485823</v>
      </c>
      <c r="M159" s="53">
        <v>154.8113977694629</v>
      </c>
      <c r="N159" s="1">
        <v>65.06849315068493</v>
      </c>
      <c r="O159" s="38"/>
      <c r="P159" s="43"/>
      <c r="Q159" s="44"/>
      <c r="R159" s="44"/>
      <c r="S159" s="44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</row>
    <row r="160" spans="1:43" s="8" customFormat="1" ht="17.25" customHeight="1">
      <c r="A160" s="40" t="s">
        <v>6</v>
      </c>
      <c r="B160" s="1" t="s">
        <v>5</v>
      </c>
      <c r="C160" s="11" t="s">
        <v>48</v>
      </c>
      <c r="D160" s="54">
        <v>138.88257083075305</v>
      </c>
      <c r="E160" s="54">
        <v>200.66758722240726</v>
      </c>
      <c r="F160" s="54">
        <v>182.98665598408235</v>
      </c>
      <c r="G160" s="54">
        <v>150.83024768006422</v>
      </c>
      <c r="H160" s="54">
        <v>132.21448402891343</v>
      </c>
      <c r="I160" s="54">
        <v>155.51939314980672</v>
      </c>
      <c r="J160" s="54">
        <v>126.43402825999586</v>
      </c>
      <c r="K160" s="54">
        <v>361.3239067575197</v>
      </c>
      <c r="L160" s="54">
        <v>160.52420614285413</v>
      </c>
      <c r="M160" s="54">
        <v>150.46288638368426</v>
      </c>
      <c r="N160" s="2">
        <v>60.61643835616438</v>
      </c>
      <c r="O160" s="38"/>
      <c r="P160" s="43"/>
      <c r="Q160" s="44"/>
      <c r="R160" s="44"/>
      <c r="S160" s="44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</row>
    <row r="161" spans="1:14" ht="15.75" customHeight="1">
      <c r="A161" s="55" t="s">
        <v>8</v>
      </c>
      <c r="B161" s="56"/>
      <c r="C161" s="56"/>
      <c r="D161" s="57"/>
      <c r="E161" s="3"/>
      <c r="F161" s="57"/>
      <c r="G161" s="57"/>
      <c r="H161" s="57"/>
      <c r="I161" s="57"/>
      <c r="J161" s="57"/>
      <c r="K161" s="57"/>
      <c r="L161" s="57"/>
      <c r="M161" s="57"/>
      <c r="N161" s="11"/>
    </row>
    <row r="162" spans="1:14" ht="15.75" customHeight="1">
      <c r="A162" s="58" t="s">
        <v>17</v>
      </c>
      <c r="B162" s="59" t="s">
        <v>80</v>
      </c>
      <c r="C162" s="60"/>
      <c r="D162" s="61"/>
      <c r="E162" s="3"/>
      <c r="F162" s="61"/>
      <c r="G162" s="61"/>
      <c r="H162" s="61"/>
      <c r="I162" s="61"/>
      <c r="J162" s="61"/>
      <c r="K162" s="61"/>
      <c r="L162" s="61"/>
      <c r="M162" s="61"/>
      <c r="N162" s="61"/>
    </row>
    <row r="163" spans="1:14" ht="15.75" customHeight="1">
      <c r="A163" s="58"/>
      <c r="B163" s="59" t="s">
        <v>79</v>
      </c>
      <c r="C163" s="60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</row>
    <row r="164" spans="1:14" ht="15.75" customHeight="1">
      <c r="A164" s="58" t="s">
        <v>72</v>
      </c>
      <c r="B164" s="62" t="s">
        <v>75</v>
      </c>
      <c r="C164" s="63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</row>
    <row r="165" spans="1:14" ht="15.75" customHeight="1">
      <c r="A165" s="65" t="s">
        <v>73</v>
      </c>
      <c r="B165" s="62" t="s">
        <v>34</v>
      </c>
      <c r="C165" s="63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</row>
    <row r="166" spans="1:14" ht="15.75" customHeight="1">
      <c r="A166" s="66" t="s">
        <v>65</v>
      </c>
      <c r="B166" s="62" t="s">
        <v>76</v>
      </c>
      <c r="C166" s="63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</row>
    <row r="167" spans="1:14" ht="15.75" customHeight="1">
      <c r="A167" s="65" t="s">
        <v>69</v>
      </c>
      <c r="B167" s="62" t="s">
        <v>74</v>
      </c>
      <c r="C167" s="63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</row>
    <row r="168" spans="1:14" ht="15.75" customHeight="1">
      <c r="A168" s="67" t="s">
        <v>70</v>
      </c>
      <c r="B168" s="59" t="s">
        <v>83</v>
      </c>
      <c r="C168" s="63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</row>
    <row r="169" spans="1:14" ht="15.75" customHeight="1">
      <c r="A169" s="67"/>
      <c r="B169" s="59" t="s">
        <v>84</v>
      </c>
      <c r="C169" s="63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</row>
    <row r="170" spans="1:14" ht="15.75" customHeight="1">
      <c r="A170" s="67" t="s">
        <v>71</v>
      </c>
      <c r="B170" s="62" t="s">
        <v>67</v>
      </c>
      <c r="C170" s="63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</row>
    <row r="171" spans="1:13" ht="15.75" customHeight="1">
      <c r="A171" s="67" t="s">
        <v>62</v>
      </c>
      <c r="B171" s="68" t="s">
        <v>57</v>
      </c>
      <c r="K171" s="32"/>
      <c r="L171" s="32"/>
      <c r="M171" s="32"/>
    </row>
    <row r="172" spans="1:13" ht="15.75" customHeight="1">
      <c r="A172" s="65" t="s">
        <v>48</v>
      </c>
      <c r="B172" s="68" t="s">
        <v>60</v>
      </c>
      <c r="D172" s="68"/>
      <c r="J172" s="32"/>
      <c r="K172" s="32"/>
      <c r="L172" s="32"/>
      <c r="M172" s="32"/>
    </row>
    <row r="173" spans="11:13" ht="15.75">
      <c r="K173" s="32"/>
      <c r="L173" s="32"/>
      <c r="M173" s="32"/>
    </row>
    <row r="174" spans="1:13" ht="15.75" hidden="1">
      <c r="A174" s="69" t="s">
        <v>43</v>
      </c>
      <c r="B174" s="3" t="s">
        <v>38</v>
      </c>
      <c r="K174" s="32"/>
      <c r="L174" s="32"/>
      <c r="M174" s="32"/>
    </row>
    <row r="175" spans="1:2" ht="15.75" hidden="1">
      <c r="A175" s="69" t="s">
        <v>37</v>
      </c>
      <c r="B175" s="3" t="s">
        <v>44</v>
      </c>
    </row>
    <row r="176" spans="1:2" ht="15.75" hidden="1">
      <c r="A176" s="69"/>
      <c r="B176" s="3" t="s">
        <v>39</v>
      </c>
    </row>
  </sheetData>
  <sheetProtection/>
  <mergeCells count="13">
    <mergeCell ref="J5:J7"/>
    <mergeCell ref="L5:L7"/>
    <mergeCell ref="A5:C7"/>
    <mergeCell ref="N5:N7"/>
    <mergeCell ref="D5:D7"/>
    <mergeCell ref="E5:E7"/>
    <mergeCell ref="F5:F7"/>
    <mergeCell ref="G5:G7"/>
    <mergeCell ref="B2:H2"/>
    <mergeCell ref="H5:H7"/>
    <mergeCell ref="I5:I7"/>
    <mergeCell ref="K5:K7"/>
    <mergeCell ref="M5:M7"/>
  </mergeCells>
  <printOptions/>
  <pageMargins left="0.75" right="0" top="0" bottom="0" header="0.17" footer="0.19"/>
  <pageSetup fitToHeight="1" fitToWidth="1" horizontalDpi="600" verticalDpi="600" orientation="portrait" paperSize="9" scale="41" r:id="rId2"/>
  <headerFooter alignWithMargins="0">
    <oddHeader xml:space="preserve">&amp;C </oddHeader>
    <oddFooter xml:space="preserve">&amp;C </oddFooter>
  </headerFooter>
  <ignoredErrors>
    <ignoredError sqref="L25 D25:J2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Processing Department</dc:creator>
  <cp:keywords/>
  <dc:description/>
  <cp:lastModifiedBy>Jacob Marambini</cp:lastModifiedBy>
  <cp:lastPrinted>2019-06-28T01:22:52Z</cp:lastPrinted>
  <dcterms:created xsi:type="dcterms:W3CDTF">2003-06-30T05:54:28Z</dcterms:created>
  <dcterms:modified xsi:type="dcterms:W3CDTF">2019-11-29T01:56:50Z</dcterms:modified>
  <cp:category/>
  <cp:version/>
  <cp:contentType/>
  <cp:contentStatus/>
</cp:coreProperties>
</file>