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10" yWindow="105" windowWidth="10920" windowHeight="9375" activeTab="0"/>
  </bookViews>
  <sheets>
    <sheet name="QB8-2" sheetId="1" r:id="rId1"/>
  </sheets>
  <definedNames>
    <definedName name="_xlnm.Print_Area" localSheetId="0">'QB8-2'!$A$1:$S$205</definedName>
    <definedName name="_xlnm.Print_Titles" localSheetId="0">'QB8-2'!$1:$6</definedName>
  </definedNames>
  <calcPr fullCalcOnLoad="1"/>
</workbook>
</file>

<file path=xl/sharedStrings.xml><?xml version="1.0" encoding="utf-8"?>
<sst xmlns="http://schemas.openxmlformats.org/spreadsheetml/2006/main" count="317" uniqueCount="65">
  <si>
    <t>(K  million,  f.o.b)</t>
  </si>
  <si>
    <t xml:space="preserve">   Forest Products</t>
  </si>
  <si>
    <t>Logs</t>
  </si>
  <si>
    <t>Gold</t>
  </si>
  <si>
    <t>-</t>
  </si>
  <si>
    <t>Mar</t>
  </si>
  <si>
    <t>Dec</t>
  </si>
  <si>
    <t xml:space="preserve">Mar  </t>
  </si>
  <si>
    <t>Jun</t>
  </si>
  <si>
    <t>Sep</t>
  </si>
  <si>
    <t xml:space="preserve">BREAK IN SERIES </t>
  </si>
  <si>
    <t>(e)</t>
  </si>
  <si>
    <t xml:space="preserve">Dec </t>
  </si>
  <si>
    <t xml:space="preserve">Mar </t>
  </si>
  <si>
    <t>(b)</t>
  </si>
  <si>
    <t>r</t>
  </si>
  <si>
    <t>(d)</t>
  </si>
  <si>
    <t>(a)</t>
  </si>
  <si>
    <t xml:space="preserve">Sep </t>
  </si>
  <si>
    <t>Hydrocarbons</t>
  </si>
  <si>
    <t>Mining</t>
  </si>
  <si>
    <t>Other forest products include timber, plywood and woodchip.</t>
  </si>
  <si>
    <t>Includes silver and alluvial gold.</t>
  </si>
  <si>
    <r>
      <t>TABLE  8.2  -  EXPORTS CLASSIFIED BY COMMODITY GROUP</t>
    </r>
    <r>
      <rPr>
        <u val="single"/>
        <sz val="8.5"/>
        <rFont val="Arial"/>
        <family val="2"/>
      </rPr>
      <t xml:space="preserve">  (a) </t>
    </r>
  </si>
  <si>
    <t>End of Period</t>
  </si>
  <si>
    <t>(f)</t>
  </si>
  <si>
    <t>The 2016 export data for marine products were revised to reflect revised data from the source industry.</t>
  </si>
  <si>
    <t>Condensate (d)</t>
  </si>
  <si>
    <t>Agricultural and other exports</t>
  </si>
  <si>
    <t>Total Domestic Export</t>
  </si>
  <si>
    <t>Total Exports</t>
  </si>
  <si>
    <t>Marine export data for March, June and September quarters of 2017 were revised to reflect revised data from the source industry.</t>
  </si>
  <si>
    <t>See footnotes (a) in Table 8.1.</t>
  </si>
  <si>
    <t>The lower export values in the December Quarter 2015 and March Quarter 2016 is due to temporary shut down of Ok Tedi mine following low water levels affecting production, shipment and its normal operation.</t>
  </si>
  <si>
    <t>They are incorporated in the balance of payments system after reconciliation with the NSO's export data.</t>
  </si>
  <si>
    <t xml:space="preserve">(g)        </t>
  </si>
  <si>
    <t xml:space="preserve">(h)        </t>
  </si>
  <si>
    <t xml:space="preserve">(i)        </t>
  </si>
  <si>
    <t>The downward revision of the reported export data for crude oil in the September quarter of 2017 reflects correction of data from data sources.</t>
  </si>
  <si>
    <t>(j)</t>
  </si>
  <si>
    <t>Mineral (j)</t>
  </si>
  <si>
    <t>Total              (e)</t>
  </si>
  <si>
    <t>Total            (b)</t>
  </si>
  <si>
    <t>Copper            ( c)</t>
  </si>
  <si>
    <t>The lower export values of crude oil and LNG in the June quarter of 2018 reflect the impact of the same 7.5 magnitude earthquake.</t>
  </si>
  <si>
    <t xml:space="preserve">(k)        </t>
  </si>
  <si>
    <t>Crude Oil (i) (j)</t>
  </si>
  <si>
    <t>LNG    (d) (j)</t>
  </si>
  <si>
    <t>Re-eports    (f)</t>
  </si>
  <si>
    <t xml:space="preserve">Re-exports, such as repatriation of leased equipment, are non-trade items and are not recorded in the balance of payments system. </t>
  </si>
  <si>
    <t>Reported export value of crude oil in the June quarter of 2018 reflects temporary closure of  production after the February 7.5 magnitude earthquake 2018.</t>
  </si>
  <si>
    <t>Nickel   (l)</t>
  </si>
  <si>
    <t>Cobalt    (l)</t>
  </si>
  <si>
    <t>Marine export data for December quarter of 2017 was revised upwards, whilst March and June quarter of 2018 were revised down to reflect revised source industry data.</t>
  </si>
  <si>
    <t>(l)</t>
  </si>
  <si>
    <t xml:space="preserve">(m)        </t>
  </si>
  <si>
    <t>(n)</t>
  </si>
  <si>
    <t>Marine Products (g) (h) (k) (n)</t>
  </si>
  <si>
    <t xml:space="preserve">The lower export values of nickel and cobalt in the September quarter of 2018 was due to lower sales reported attributed to unfavourable market conditions, particularly in China. </t>
  </si>
  <si>
    <t xml:space="preserve">The LNG export values for September quarter of 2018 was revised upwards due to price adjustments, as per data source. </t>
  </si>
  <si>
    <t>Marine export data for December quarter of 2018 reflected BPNG data only due to unavailabilty of data from source industry.</t>
  </si>
  <si>
    <t>2018(p)</t>
  </si>
  <si>
    <t>(c )</t>
  </si>
  <si>
    <t xml:space="preserve">See footnote (d) in Table 8.1 and also 'For the Record', in the December  2014 QEB on the PNG LNG project and export commodities. LNG figures for September and December Quarters of 2015  were revised downward to reflect revised prices from the final invoice. March quarter data of 2016 was also revised down due to price adjustments, while March quarter data of 2018 was revised upward to reflect price adjustments. </t>
  </si>
  <si>
    <t>Sep(p)</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</si>
</sst>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K&quot;#,##0_);\(&quot;K&quot;#,##0\)"/>
    <numFmt numFmtId="179" formatCode="&quot;K&quot;#,##0_);[Red]\(&quot;K&quot;#,##0\)"/>
    <numFmt numFmtId="180" formatCode="&quot;K&quot;#,##0.00_);\(&quot;K&quot;#,##0.00\)"/>
    <numFmt numFmtId="181" formatCode="&quot;K&quot;#,##0.00_);[Red]\(&quot;K&quot;#,##0.00\)"/>
    <numFmt numFmtId="182" formatCode="d/m/yy"/>
    <numFmt numFmtId="183" formatCode="d/m/yy\ h:mm"/>
    <numFmt numFmtId="184" formatCode="0.0"/>
    <numFmt numFmtId="185" formatCode="0.000"/>
    <numFmt numFmtId="186" formatCode="#,##0.0"/>
    <numFmt numFmtId="187" formatCode="0.0000"/>
    <numFmt numFmtId="188" formatCode="#,##0.00000000000000"/>
    <numFmt numFmtId="189" formatCode="_(* #,##0.0_);_(* \(#,##0.0\);_(* &quot;-&quot;??_);_(@_)"/>
    <numFmt numFmtId="190" formatCode="0.00000"/>
    <numFmt numFmtId="191" formatCode="#,##0.0000"/>
    <numFmt numFmtId="192" formatCode="0.0%"/>
    <numFmt numFmtId="193" formatCode="#,##0.0;\-#,##0.0"/>
    <numFmt numFmtId="194" formatCode="\ \ 0.0"/>
    <numFmt numFmtId="195" formatCode="_-* #,##0.0_-;\-* #,##0.0_-;_-* &quot;-&quot;??_-;_-@_-"/>
    <numFmt numFmtId="196" formatCode="#,##0.0_ ;\-#,##0.0\ "/>
    <numFmt numFmtId="197" formatCode="_(* #,##0_);_(* \(#,##0\);_(* &quot;-&quot;??_);_(@_)"/>
    <numFmt numFmtId="198" formatCode="0_);\(0\)"/>
    <numFmt numFmtId="199" formatCode="_-* #,##0.0_-;\-* #,##0.0_-;_-* &quot;-&quot;?_-;_-@_-"/>
    <numFmt numFmtId="200" formatCode="0_ ;\-0\ "/>
    <numFmt numFmtId="201" formatCode="0.00_ ;[Red]\-0.00\ "/>
    <numFmt numFmtId="202" formatCode="0.0_ ;[Red]\-0.0\ "/>
    <numFmt numFmtId="203" formatCode="&quot;Yes&quot;;&quot;Yes&quot;;&quot;No&quot;"/>
    <numFmt numFmtId="204" formatCode="&quot;True&quot;;&quot;True&quot;;&quot;False&quot;"/>
    <numFmt numFmtId="205" formatCode="&quot;On&quot;;&quot;On&quot;;&quot;Off&quot;"/>
    <numFmt numFmtId="206" formatCode="[$€-2]\ #,##0.00_);[Red]\([$€-2]\ #,##0.00\)"/>
  </numFmts>
  <fonts count="50">
    <font>
      <sz val="8.25"/>
      <name val="Helv"/>
      <family val="0"/>
    </font>
    <font>
      <b/>
      <sz val="8.25"/>
      <name val="Helv"/>
      <family val="0"/>
    </font>
    <font>
      <b/>
      <u val="single"/>
      <sz val="9.75"/>
      <name val="Helv"/>
      <family val="0"/>
    </font>
    <font>
      <b/>
      <i/>
      <sz val="8.25"/>
      <name val="Helv"/>
      <family val="0"/>
    </font>
    <font>
      <sz val="10"/>
      <name val="Helv"/>
      <family val="0"/>
    </font>
    <font>
      <sz val="8.5"/>
      <name val="Arial"/>
      <family val="2"/>
    </font>
    <font>
      <b/>
      <sz val="8.5"/>
      <name val="Arial"/>
      <family val="2"/>
    </font>
    <font>
      <b/>
      <u val="single"/>
      <sz val="8.5"/>
      <name val="Arial"/>
      <family val="2"/>
    </font>
    <font>
      <sz val="8.5"/>
      <color indexed="8"/>
      <name val="Arial"/>
      <family val="2"/>
    </font>
    <font>
      <sz val="8"/>
      <name val="Arial"/>
      <family val="2"/>
    </font>
    <font>
      <u val="single"/>
      <sz val="8.25"/>
      <color indexed="12"/>
      <name val="Helv"/>
      <family val="0"/>
    </font>
    <font>
      <u val="single"/>
      <sz val="8.25"/>
      <color indexed="36"/>
      <name val="Helv"/>
      <family val="0"/>
    </font>
    <font>
      <b/>
      <u val="single"/>
      <sz val="9"/>
      <name val="Arial"/>
      <family val="2"/>
    </font>
    <font>
      <sz val="9"/>
      <name val="Arial"/>
      <family val="2"/>
    </font>
    <font>
      <sz val="10"/>
      <name val="Arial"/>
      <family val="2"/>
    </font>
    <font>
      <u val="single"/>
      <sz val="8.5"/>
      <name val="Arial"/>
      <family val="2"/>
    </font>
    <font>
      <sz val="8.5"/>
      <name val="Helvetic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 fontId="4" fillId="0" borderId="0" applyFont="0" applyFill="0" applyBorder="0" applyAlignment="0" applyProtection="0"/>
    <xf numFmtId="169"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8" fontId="4"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3">
    <xf numFmtId="0" fontId="0" fillId="0" borderId="0" xfId="0" applyAlignment="1">
      <alignment/>
    </xf>
    <xf numFmtId="0" fontId="5" fillId="0" borderId="0" xfId="0" applyFont="1" applyAlignment="1">
      <alignment/>
    </xf>
    <xf numFmtId="0" fontId="6" fillId="0" borderId="0" xfId="0" applyFont="1" applyBorder="1" applyAlignment="1">
      <alignment/>
    </xf>
    <xf numFmtId="0" fontId="5" fillId="0" borderId="0" xfId="0" applyFont="1" applyBorder="1" applyAlignment="1">
      <alignment/>
    </xf>
    <xf numFmtId="0" fontId="5" fillId="0" borderId="0" xfId="0" applyFont="1" applyAlignment="1">
      <alignment horizontal="left"/>
    </xf>
    <xf numFmtId="184" fontId="5" fillId="0" borderId="0" xfId="0" applyNumberFormat="1" applyFont="1" applyBorder="1" applyAlignment="1">
      <alignment/>
    </xf>
    <xf numFmtId="0" fontId="5" fillId="0" borderId="0" xfId="0" applyFont="1" applyBorder="1" applyAlignment="1">
      <alignment horizontal="left"/>
    </xf>
    <xf numFmtId="184" fontId="5" fillId="0" borderId="0" xfId="0" applyNumberFormat="1" applyFont="1" applyAlignment="1">
      <alignment/>
    </xf>
    <xf numFmtId="184" fontId="5" fillId="0" borderId="0" xfId="0" applyNumberFormat="1" applyFont="1" applyBorder="1" applyAlignment="1">
      <alignment horizontal="center"/>
    </xf>
    <xf numFmtId="184" fontId="5" fillId="0" borderId="0" xfId="0" applyNumberFormat="1" applyFont="1" applyFill="1" applyBorder="1" applyAlignment="1">
      <alignment/>
    </xf>
    <xf numFmtId="0" fontId="5" fillId="0" borderId="0" xfId="0" applyFont="1" applyBorder="1" applyAlignment="1">
      <alignment horizontal="center"/>
    </xf>
    <xf numFmtId="0" fontId="13" fillId="0" borderId="0" xfId="64" applyFont="1" applyFill="1" applyBorder="1" applyAlignment="1">
      <alignment horizontal="center" wrapText="1"/>
      <protection/>
    </xf>
    <xf numFmtId="0" fontId="5" fillId="0" borderId="10" xfId="0" applyFont="1" applyBorder="1" applyAlignment="1">
      <alignment/>
    </xf>
    <xf numFmtId="184" fontId="5" fillId="0" borderId="10" xfId="0" applyNumberFormat="1" applyFont="1" applyBorder="1" applyAlignment="1">
      <alignment horizontal="center"/>
    </xf>
    <xf numFmtId="184" fontId="5" fillId="0" borderId="0" xfId="0" applyNumberFormat="1" applyFont="1" applyFill="1" applyBorder="1" applyAlignment="1">
      <alignment horizontal="center"/>
    </xf>
    <xf numFmtId="184" fontId="13" fillId="0" borderId="0" xfId="64" applyNumberFormat="1" applyFont="1" applyFill="1" applyBorder="1" applyAlignment="1">
      <alignment horizontal="center" wrapText="1"/>
      <protection/>
    </xf>
    <xf numFmtId="0" fontId="5" fillId="0" borderId="10" xfId="0" applyFont="1" applyBorder="1" applyAlignment="1">
      <alignment horizontal="center"/>
    </xf>
    <xf numFmtId="0" fontId="5" fillId="0" borderId="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7" fillId="0" borderId="0" xfId="0" applyFont="1" applyBorder="1" applyAlignment="1">
      <alignment/>
    </xf>
    <xf numFmtId="184" fontId="5" fillId="0" borderId="0" xfId="42" applyNumberFormat="1" applyFont="1" applyBorder="1" applyAlignment="1">
      <alignment horizontal="center"/>
    </xf>
    <xf numFmtId="184" fontId="6" fillId="0" borderId="10" xfId="0" applyNumberFormat="1" applyFont="1" applyBorder="1" applyAlignment="1">
      <alignment horizontal="center"/>
    </xf>
    <xf numFmtId="184" fontId="8" fillId="0" borderId="0" xfId="0" applyNumberFormat="1" applyFont="1" applyBorder="1" applyAlignment="1">
      <alignment horizontal="center"/>
    </xf>
    <xf numFmtId="184" fontId="8" fillId="0" borderId="0" xfId="0" applyNumberFormat="1" applyFont="1" applyFill="1" applyBorder="1" applyAlignment="1">
      <alignment horizontal="center"/>
    </xf>
    <xf numFmtId="184" fontId="5" fillId="0" borderId="0" xfId="42" applyNumberFormat="1" applyFont="1" applyFill="1" applyBorder="1" applyAlignment="1">
      <alignment horizontal="center"/>
    </xf>
    <xf numFmtId="184" fontId="9" fillId="0" borderId="0" xfId="0" applyNumberFormat="1" applyFont="1" applyBorder="1" applyAlignment="1">
      <alignment horizontal="center"/>
    </xf>
    <xf numFmtId="184" fontId="5" fillId="0" borderId="0" xfId="0" applyNumberFormat="1" applyFont="1" applyBorder="1" applyAlignment="1">
      <alignment horizontal="center" vertical="center"/>
    </xf>
    <xf numFmtId="0" fontId="16" fillId="0" borderId="0" xfId="64" applyFont="1" applyFill="1" applyAlignment="1">
      <alignment wrapText="1"/>
      <protection/>
    </xf>
    <xf numFmtId="0" fontId="16" fillId="0" borderId="0" xfId="0" applyFont="1" applyAlignment="1">
      <alignment/>
    </xf>
    <xf numFmtId="0" fontId="16" fillId="0" borderId="0" xfId="64" applyFont="1" applyFill="1" applyAlignment="1">
      <alignment horizontal="center" wrapText="1"/>
      <protection/>
    </xf>
    <xf numFmtId="0" fontId="16" fillId="0" borderId="0" xfId="64" applyFont="1" applyFill="1" applyBorder="1" applyAlignment="1">
      <alignment wrapText="1"/>
      <protection/>
    </xf>
    <xf numFmtId="0" fontId="16" fillId="0" borderId="0" xfId="64" applyFont="1" applyFill="1">
      <alignment/>
      <protection/>
    </xf>
    <xf numFmtId="0" fontId="16" fillId="0" borderId="0" xfId="64" applyFont="1" applyFill="1" applyAlignment="1">
      <alignment vertical="top" wrapText="1"/>
      <protection/>
    </xf>
    <xf numFmtId="0" fontId="16" fillId="0" borderId="0" xfId="64" applyFont="1" applyFill="1" applyBorder="1" applyAlignment="1">
      <alignment vertical="top" wrapText="1"/>
      <protection/>
    </xf>
    <xf numFmtId="0" fontId="16" fillId="0" borderId="0" xfId="64" applyFont="1" applyFill="1" applyAlignment="1">
      <alignment vertical="top"/>
      <protection/>
    </xf>
    <xf numFmtId="184" fontId="5" fillId="0" borderId="11" xfId="0" applyNumberFormat="1" applyFont="1" applyBorder="1" applyAlignment="1">
      <alignment horizontal="center"/>
    </xf>
    <xf numFmtId="0" fontId="16" fillId="0" borderId="0" xfId="64" applyFont="1" applyFill="1" applyBorder="1" applyAlignment="1">
      <alignment horizontal="center" wrapText="1"/>
      <protection/>
    </xf>
    <xf numFmtId="0" fontId="6" fillId="0" borderId="0" xfId="0" applyFont="1" applyBorder="1" applyAlignment="1">
      <alignment horizontal="center"/>
    </xf>
    <xf numFmtId="0" fontId="6" fillId="0" borderId="10" xfId="0" applyFont="1" applyBorder="1" applyAlignment="1">
      <alignment horizontal="center"/>
    </xf>
    <xf numFmtId="0" fontId="7" fillId="0" borderId="0" xfId="0" applyFont="1" applyBorder="1" applyAlignment="1">
      <alignment horizontal="center"/>
    </xf>
    <xf numFmtId="0" fontId="7" fillId="0" borderId="0" xfId="0" applyFont="1" applyFill="1" applyBorder="1" applyAlignment="1">
      <alignment horizontal="center"/>
    </xf>
    <xf numFmtId="0" fontId="12" fillId="0" borderId="0" xfId="64" applyFont="1" applyFill="1" applyBorder="1" applyAlignment="1">
      <alignment horizontal="center" wrapText="1"/>
      <protection/>
    </xf>
    <xf numFmtId="0" fontId="5" fillId="0" borderId="11" xfId="0" applyFont="1" applyFill="1" applyBorder="1" applyAlignment="1">
      <alignment horizontal="center"/>
    </xf>
    <xf numFmtId="0" fontId="16" fillId="0" borderId="0" xfId="64" applyFont="1" applyFill="1" applyAlignment="1">
      <alignment horizontal="center" vertical="top" wrapText="1"/>
      <protection/>
    </xf>
    <xf numFmtId="189" fontId="5" fillId="0" borderId="0" xfId="0" applyNumberFormat="1" applyFont="1" applyBorder="1" applyAlignment="1">
      <alignment horizontal="center"/>
    </xf>
    <xf numFmtId="186" fontId="5" fillId="0" borderId="0" xfId="0" applyNumberFormat="1" applyFont="1" applyBorder="1" applyAlignment="1">
      <alignment horizontal="center"/>
    </xf>
    <xf numFmtId="0" fontId="5" fillId="0" borderId="11" xfId="0" applyFont="1" applyBorder="1" applyAlignment="1">
      <alignment horizontal="center"/>
    </xf>
    <xf numFmtId="0" fontId="6" fillId="0"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wrapText="1"/>
    </xf>
    <xf numFmtId="0" fontId="0" fillId="0" borderId="18" xfId="0"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0" xfId="0" applyAlignment="1">
      <alignment horizontal="center" wrapText="1"/>
    </xf>
    <xf numFmtId="0" fontId="0" fillId="0" borderId="11" xfId="0" applyBorder="1" applyAlignment="1">
      <alignment horizontal="center" wrapText="1"/>
    </xf>
    <xf numFmtId="0" fontId="0" fillId="0" borderId="23" xfId="0" applyBorder="1" applyAlignment="1">
      <alignment horizontal="center" wrapText="1"/>
    </xf>
    <xf numFmtId="0" fontId="0" fillId="0" borderId="18" xfId="0" applyBorder="1" applyAlignment="1">
      <alignment horizontal="center" wrapText="1"/>
    </xf>
    <xf numFmtId="0" fontId="6" fillId="0" borderId="13" xfId="0" applyFont="1" applyFill="1" applyBorder="1" applyAlignment="1">
      <alignment horizontal="center" vertical="center" wrapText="1"/>
    </xf>
    <xf numFmtId="0" fontId="15" fillId="0" borderId="11" xfId="0" applyFont="1" applyBorder="1" applyAlignment="1">
      <alignment wrapText="1"/>
    </xf>
    <xf numFmtId="0" fontId="0" fillId="0" borderId="11" xfId="0" applyBorder="1" applyAlignment="1">
      <alignment wrapText="1"/>
    </xf>
    <xf numFmtId="0" fontId="16" fillId="0" borderId="0" xfId="0" applyFont="1" applyAlignment="1">
      <alignment horizontal="lef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rmal_QEB8-4" xfId="64"/>
    <cellStyle name="Note" xfId="65"/>
    <cellStyle name="Output" xfId="66"/>
    <cellStyle name="Percent" xfId="67"/>
    <cellStyle name="Percent 2" xfId="68"/>
    <cellStyle name="Percent 3" xfId="69"/>
    <cellStyle name="Percent 3 2" xfId="70"/>
    <cellStyle name="Percent 4"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Y326"/>
  <sheetViews>
    <sheetView showGridLines="0" tabSelected="1" view="pageBreakPreview" zoomScaleSheetLayoutView="100" zoomScalePageLayoutView="0" workbookViewId="0" topLeftCell="A1">
      <pane ySplit="6" topLeftCell="A169" activePane="bottomLeft" state="frozen"/>
      <selection pane="topLeft" activeCell="A1" sqref="A1"/>
      <selection pane="bottomLeft" activeCell="Q184" sqref="Q184"/>
    </sheetView>
  </sheetViews>
  <sheetFormatPr defaultColWidth="9.33203125" defaultRowHeight="10.5"/>
  <cols>
    <col min="1" max="1" width="8.16015625" style="19" customWidth="1"/>
    <col min="2" max="2" width="12.66015625" style="1" customWidth="1"/>
    <col min="3" max="3" width="7.83203125" style="1" bestFit="1" customWidth="1"/>
    <col min="4" max="4" width="7.33203125" style="1" customWidth="1"/>
    <col min="5" max="5" width="2.5" style="1" customWidth="1"/>
    <col min="6" max="6" width="10.83203125" style="1" customWidth="1"/>
    <col min="7" max="7" width="1.83203125" style="1" bestFit="1" customWidth="1"/>
    <col min="8" max="8" width="7.83203125" style="1" customWidth="1"/>
    <col min="9" max="9" width="3" style="1" customWidth="1"/>
    <col min="10" max="10" width="8.66015625" style="1" customWidth="1"/>
    <col min="11" max="11" width="7.66015625" style="1" customWidth="1"/>
    <col min="12" max="12" width="8.5" style="1" customWidth="1"/>
    <col min="13" max="13" width="11" style="1" customWidth="1"/>
    <col min="14" max="14" width="8.5" style="1" customWidth="1"/>
    <col min="15" max="15" width="12.16015625" style="1" customWidth="1"/>
    <col min="16" max="16" width="11.83203125" style="1" customWidth="1"/>
    <col min="17" max="17" width="14.16015625" style="1" customWidth="1"/>
    <col min="18" max="18" width="12.5" style="19" customWidth="1"/>
    <col min="19" max="19" width="11.83203125" style="1" customWidth="1"/>
    <col min="20" max="20" width="6.33203125" style="1" customWidth="1"/>
    <col min="21" max="16384" width="9.33203125" style="1" customWidth="1"/>
  </cols>
  <sheetData>
    <row r="1" spans="4:17" ht="11.25">
      <c r="D1" s="2"/>
      <c r="E1" s="2"/>
      <c r="F1" s="20" t="s">
        <v>23</v>
      </c>
      <c r="G1" s="20"/>
      <c r="H1" s="2"/>
      <c r="I1" s="2"/>
      <c r="J1" s="2"/>
      <c r="K1" s="2"/>
      <c r="L1" s="2"/>
      <c r="M1" s="2"/>
      <c r="N1" s="2"/>
      <c r="O1" s="2"/>
      <c r="P1" s="2"/>
      <c r="Q1" s="3"/>
    </row>
    <row r="2" spans="1:18" s="4" customFormat="1" ht="11.25" customHeight="1">
      <c r="A2" s="10"/>
      <c r="B2" s="6"/>
      <c r="J2" s="70" t="s">
        <v>0</v>
      </c>
      <c r="K2" s="71"/>
      <c r="L2" s="71"/>
      <c r="R2" s="19"/>
    </row>
    <row r="3" spans="1:19" s="4" customFormat="1" ht="11.25" customHeight="1">
      <c r="A3" s="57" t="s">
        <v>24</v>
      </c>
      <c r="B3" s="54" t="s">
        <v>28</v>
      </c>
      <c r="C3" s="56" t="s">
        <v>1</v>
      </c>
      <c r="D3" s="57"/>
      <c r="E3" s="58"/>
      <c r="F3" s="56" t="s">
        <v>57</v>
      </c>
      <c r="G3" s="58"/>
      <c r="H3" s="51" t="s">
        <v>40</v>
      </c>
      <c r="I3" s="52"/>
      <c r="J3" s="52"/>
      <c r="K3" s="52"/>
      <c r="L3" s="52"/>
      <c r="M3" s="52"/>
      <c r="N3" s="52"/>
      <c r="O3" s="53"/>
      <c r="P3" s="54" t="s">
        <v>41</v>
      </c>
      <c r="Q3" s="54" t="s">
        <v>29</v>
      </c>
      <c r="R3" s="54" t="s">
        <v>48</v>
      </c>
      <c r="S3" s="54" t="s">
        <v>30</v>
      </c>
    </row>
    <row r="4" spans="1:20" ht="15" customHeight="1">
      <c r="A4" s="65"/>
      <c r="B4" s="67"/>
      <c r="C4" s="59"/>
      <c r="D4" s="60"/>
      <c r="E4" s="61"/>
      <c r="F4" s="62"/>
      <c r="G4" s="63"/>
      <c r="H4" s="48" t="s">
        <v>20</v>
      </c>
      <c r="I4" s="69"/>
      <c r="J4" s="49"/>
      <c r="K4" s="49"/>
      <c r="L4" s="50"/>
      <c r="M4" s="48" t="s">
        <v>19</v>
      </c>
      <c r="N4" s="49"/>
      <c r="O4" s="50"/>
      <c r="P4" s="67"/>
      <c r="Q4" s="67"/>
      <c r="R4" s="67"/>
      <c r="S4" s="67"/>
      <c r="T4" s="3"/>
    </row>
    <row r="5" spans="1:20" ht="11.25" customHeight="1">
      <c r="A5" s="65"/>
      <c r="B5" s="67"/>
      <c r="C5" s="64" t="s">
        <v>2</v>
      </c>
      <c r="D5" s="62" t="s">
        <v>42</v>
      </c>
      <c r="E5" s="63"/>
      <c r="F5" s="62"/>
      <c r="G5" s="63"/>
      <c r="H5" s="56" t="s">
        <v>3</v>
      </c>
      <c r="I5" s="58"/>
      <c r="J5" s="56" t="s">
        <v>43</v>
      </c>
      <c r="K5" s="54" t="s">
        <v>51</v>
      </c>
      <c r="L5" s="54" t="s">
        <v>52</v>
      </c>
      <c r="M5" s="54" t="s">
        <v>46</v>
      </c>
      <c r="N5" s="54" t="s">
        <v>47</v>
      </c>
      <c r="O5" s="54" t="s">
        <v>27</v>
      </c>
      <c r="P5" s="67"/>
      <c r="Q5" s="67"/>
      <c r="R5" s="67"/>
      <c r="S5" s="67"/>
      <c r="T5" s="3"/>
    </row>
    <row r="6" spans="1:20" ht="31.5" customHeight="1">
      <c r="A6" s="66"/>
      <c r="B6" s="68"/>
      <c r="C6" s="55"/>
      <c r="D6" s="59"/>
      <c r="E6" s="61"/>
      <c r="F6" s="59"/>
      <c r="G6" s="61"/>
      <c r="H6" s="59"/>
      <c r="I6" s="61"/>
      <c r="J6" s="59"/>
      <c r="K6" s="55"/>
      <c r="L6" s="55"/>
      <c r="M6" s="55"/>
      <c r="N6" s="55" t="s">
        <v>16</v>
      </c>
      <c r="O6" s="55"/>
      <c r="P6" s="68"/>
      <c r="Q6" s="68"/>
      <c r="R6" s="68"/>
      <c r="S6" s="68"/>
      <c r="T6" s="3"/>
    </row>
    <row r="7" spans="1:20" ht="11.25">
      <c r="A7" s="38">
        <v>1990</v>
      </c>
      <c r="B7" s="8">
        <v>204.6</v>
      </c>
      <c r="C7" s="8">
        <v>65.2</v>
      </c>
      <c r="D7" s="8">
        <v>79.6</v>
      </c>
      <c r="E7" s="8"/>
      <c r="F7" s="8">
        <v>8.2</v>
      </c>
      <c r="G7" s="8"/>
      <c r="H7" s="8">
        <v>393.2</v>
      </c>
      <c r="I7" s="8"/>
      <c r="J7" s="8">
        <v>349.2</v>
      </c>
      <c r="K7" s="8"/>
      <c r="L7" s="8"/>
      <c r="M7" s="8">
        <v>0</v>
      </c>
      <c r="N7" s="8"/>
      <c r="O7" s="8"/>
      <c r="P7" s="8">
        <v>757.5</v>
      </c>
      <c r="Q7" s="8">
        <v>1049.9</v>
      </c>
      <c r="R7" s="8">
        <v>72.5</v>
      </c>
      <c r="S7" s="8">
        <v>1122.4</v>
      </c>
      <c r="T7" s="7"/>
    </row>
    <row r="8" spans="1:20" ht="11.25">
      <c r="A8" s="38">
        <v>1991</v>
      </c>
      <c r="B8" s="8">
        <v>204.6</v>
      </c>
      <c r="C8" s="8">
        <v>81.2</v>
      </c>
      <c r="D8" s="8">
        <v>90.2</v>
      </c>
      <c r="E8" s="8"/>
      <c r="F8" s="8">
        <v>10.4</v>
      </c>
      <c r="G8" s="8"/>
      <c r="H8" s="8">
        <v>666.9</v>
      </c>
      <c r="I8" s="8"/>
      <c r="J8" s="8">
        <v>323.8</v>
      </c>
      <c r="K8" s="8"/>
      <c r="L8" s="8"/>
      <c r="M8" s="8">
        <v>0</v>
      </c>
      <c r="N8" s="8"/>
      <c r="O8" s="8"/>
      <c r="P8" s="8">
        <v>1005.3</v>
      </c>
      <c r="Q8" s="8">
        <v>1310.5</v>
      </c>
      <c r="R8" s="8">
        <v>80</v>
      </c>
      <c r="S8" s="8">
        <v>1390.5</v>
      </c>
      <c r="T8" s="7"/>
    </row>
    <row r="9" spans="1:20" ht="11.25">
      <c r="A9" s="38">
        <v>1992</v>
      </c>
      <c r="B9" s="8">
        <v>223.6</v>
      </c>
      <c r="C9" s="8">
        <v>140</v>
      </c>
      <c r="D9" s="8">
        <v>148.2</v>
      </c>
      <c r="E9" s="8"/>
      <c r="F9" s="8">
        <v>9.3</v>
      </c>
      <c r="G9" s="8"/>
      <c r="H9" s="8">
        <v>745.9</v>
      </c>
      <c r="I9" s="8"/>
      <c r="J9" s="8">
        <v>313.5</v>
      </c>
      <c r="K9" s="8"/>
      <c r="L9" s="8"/>
      <c r="M9" s="8">
        <v>301.4</v>
      </c>
      <c r="N9" s="8"/>
      <c r="O9" s="8"/>
      <c r="P9" s="8">
        <v>1371.5</v>
      </c>
      <c r="Q9" s="8">
        <v>1752.6</v>
      </c>
      <c r="R9" s="8">
        <v>110</v>
      </c>
      <c r="S9" s="8">
        <v>1862.6</v>
      </c>
      <c r="T9" s="7"/>
    </row>
    <row r="10" spans="1:20" ht="11.25">
      <c r="A10" s="38">
        <v>1993</v>
      </c>
      <c r="B10" s="8">
        <v>270.1</v>
      </c>
      <c r="C10" s="8">
        <v>400.2</v>
      </c>
      <c r="D10" s="8">
        <v>410.4</v>
      </c>
      <c r="E10" s="8"/>
      <c r="F10" s="8">
        <v>7.8</v>
      </c>
      <c r="G10" s="8"/>
      <c r="H10" s="8">
        <v>681.6</v>
      </c>
      <c r="I10" s="8"/>
      <c r="J10" s="8">
        <v>256.3</v>
      </c>
      <c r="K10" s="8"/>
      <c r="L10" s="8"/>
      <c r="M10" s="8">
        <v>817.8</v>
      </c>
      <c r="N10" s="8"/>
      <c r="O10" s="8"/>
      <c r="P10" s="8">
        <v>1767.8</v>
      </c>
      <c r="Q10" s="8">
        <v>2456.1</v>
      </c>
      <c r="R10" s="8">
        <v>71.2</v>
      </c>
      <c r="S10" s="8">
        <v>2527.3</v>
      </c>
      <c r="T10" s="7"/>
    </row>
    <row r="11" spans="1:20" ht="11.25">
      <c r="A11" s="38">
        <v>1994</v>
      </c>
      <c r="B11" s="8">
        <v>374.6</v>
      </c>
      <c r="C11" s="8">
        <v>483.1</v>
      </c>
      <c r="D11" s="8">
        <v>494.4</v>
      </c>
      <c r="E11" s="8"/>
      <c r="F11" s="8">
        <v>10.3</v>
      </c>
      <c r="G11" s="8"/>
      <c r="H11" s="8">
        <v>702.3</v>
      </c>
      <c r="I11" s="8"/>
      <c r="J11" s="8">
        <v>367.4</v>
      </c>
      <c r="K11" s="8"/>
      <c r="L11" s="8"/>
      <c r="M11" s="8">
        <v>702.7</v>
      </c>
      <c r="N11" s="8"/>
      <c r="O11" s="8"/>
      <c r="P11" s="8">
        <v>1782.7</v>
      </c>
      <c r="Q11" s="8">
        <v>2662</v>
      </c>
      <c r="R11" s="8">
        <v>0</v>
      </c>
      <c r="S11" s="8">
        <v>2662</v>
      </c>
      <c r="T11" s="7"/>
    </row>
    <row r="12" spans="1:20" ht="11.25">
      <c r="A12" s="38">
        <v>1995</v>
      </c>
      <c r="B12" s="8">
        <v>502.4</v>
      </c>
      <c r="C12" s="8">
        <v>436.7</v>
      </c>
      <c r="D12" s="8">
        <v>449.7</v>
      </c>
      <c r="E12" s="8"/>
      <c r="F12" s="8">
        <v>12.3</v>
      </c>
      <c r="G12" s="8"/>
      <c r="H12" s="8">
        <v>840.1</v>
      </c>
      <c r="I12" s="8"/>
      <c r="J12" s="8">
        <v>754.5</v>
      </c>
      <c r="K12" s="8"/>
      <c r="L12" s="8"/>
      <c r="M12" s="8">
        <v>827.7</v>
      </c>
      <c r="N12" s="8"/>
      <c r="O12" s="8"/>
      <c r="P12" s="8">
        <v>2435.4</v>
      </c>
      <c r="Q12" s="8">
        <v>3399.8</v>
      </c>
      <c r="R12" s="8">
        <v>0</v>
      </c>
      <c r="S12" s="8">
        <v>3399.8</v>
      </c>
      <c r="T12" s="7"/>
    </row>
    <row r="13" spans="1:20" ht="11.25">
      <c r="A13" s="38">
        <v>1996</v>
      </c>
      <c r="B13" s="8">
        <v>578.6</v>
      </c>
      <c r="C13" s="8">
        <v>464.8</v>
      </c>
      <c r="D13" s="8">
        <v>480.3</v>
      </c>
      <c r="E13" s="8"/>
      <c r="F13" s="8">
        <v>10.4</v>
      </c>
      <c r="G13" s="8"/>
      <c r="H13" s="8">
        <v>773.6</v>
      </c>
      <c r="I13" s="8"/>
      <c r="J13" s="8">
        <v>387</v>
      </c>
      <c r="K13" s="8"/>
      <c r="L13" s="8"/>
      <c r="M13" s="8">
        <v>1073.9</v>
      </c>
      <c r="N13" s="8"/>
      <c r="O13" s="8"/>
      <c r="P13" s="8">
        <v>2244.6</v>
      </c>
      <c r="Q13" s="8">
        <v>3313.9</v>
      </c>
      <c r="R13" s="8">
        <v>0</v>
      </c>
      <c r="S13" s="8">
        <v>3313.9</v>
      </c>
      <c r="T13" s="7"/>
    </row>
    <row r="14" spans="1:20" ht="11.25">
      <c r="A14" s="38">
        <v>1997</v>
      </c>
      <c r="B14" s="8">
        <v>777.2</v>
      </c>
      <c r="C14" s="8">
        <v>409.3</v>
      </c>
      <c r="D14" s="8">
        <v>433.6</v>
      </c>
      <c r="E14" s="8"/>
      <c r="F14" s="8">
        <v>9.6</v>
      </c>
      <c r="G14" s="8"/>
      <c r="H14" s="8">
        <v>718.7</v>
      </c>
      <c r="I14" s="8"/>
      <c r="J14" s="8">
        <v>259.8</v>
      </c>
      <c r="K14" s="8"/>
      <c r="L14" s="8"/>
      <c r="M14" s="8">
        <v>852.2</v>
      </c>
      <c r="N14" s="8"/>
      <c r="O14" s="8"/>
      <c r="P14" s="8">
        <v>1838.9</v>
      </c>
      <c r="Q14" s="8">
        <v>3059.3</v>
      </c>
      <c r="R14" s="8">
        <v>0</v>
      </c>
      <c r="S14" s="8">
        <v>3059.3</v>
      </c>
      <c r="T14" s="7"/>
    </row>
    <row r="15" spans="1:20" ht="11.25">
      <c r="A15" s="38">
        <v>1998</v>
      </c>
      <c r="B15" s="8">
        <v>1020.2</v>
      </c>
      <c r="C15" s="8">
        <v>154.2</v>
      </c>
      <c r="D15" s="8">
        <v>173.2</v>
      </c>
      <c r="E15" s="8"/>
      <c r="F15" s="8">
        <v>42.2</v>
      </c>
      <c r="G15" s="8"/>
      <c r="H15" s="8">
        <v>1227.8</v>
      </c>
      <c r="I15" s="8"/>
      <c r="J15" s="8">
        <v>395.7</v>
      </c>
      <c r="K15" s="8"/>
      <c r="L15" s="8"/>
      <c r="M15" s="8">
        <v>813.1</v>
      </c>
      <c r="N15" s="8"/>
      <c r="O15" s="8"/>
      <c r="P15" s="8">
        <v>2452.1</v>
      </c>
      <c r="Q15" s="8">
        <v>3687.7</v>
      </c>
      <c r="R15" s="8">
        <v>0</v>
      </c>
      <c r="S15" s="8">
        <v>3687.7</v>
      </c>
      <c r="T15" s="7"/>
    </row>
    <row r="16" spans="1:20" ht="11.25">
      <c r="A16" s="38">
        <v>1999</v>
      </c>
      <c r="B16" s="8">
        <v>1165</v>
      </c>
      <c r="C16" s="8">
        <v>255.6</v>
      </c>
      <c r="D16" s="8">
        <v>265.9</v>
      </c>
      <c r="E16" s="8"/>
      <c r="F16" s="8">
        <v>30.4</v>
      </c>
      <c r="G16" s="8"/>
      <c r="H16" s="8">
        <v>1546.1</v>
      </c>
      <c r="I16" s="8"/>
      <c r="J16" s="8">
        <v>574.3</v>
      </c>
      <c r="K16" s="8"/>
      <c r="L16" s="8"/>
      <c r="M16" s="8">
        <v>1382.4</v>
      </c>
      <c r="N16" s="8"/>
      <c r="O16" s="8"/>
      <c r="P16" s="8">
        <v>3524</v>
      </c>
      <c r="Q16" s="8">
        <v>4985.3</v>
      </c>
      <c r="R16" s="8">
        <v>0</v>
      </c>
      <c r="S16" s="8">
        <v>4985.3</v>
      </c>
      <c r="T16" s="7"/>
    </row>
    <row r="17" spans="1:20" ht="11.25">
      <c r="A17" s="38">
        <v>2000</v>
      </c>
      <c r="B17" s="8">
        <v>955.5</v>
      </c>
      <c r="C17" s="8">
        <v>283.5</v>
      </c>
      <c r="D17" s="8">
        <v>308.8</v>
      </c>
      <c r="E17" s="8"/>
      <c r="F17" s="8">
        <v>33.7</v>
      </c>
      <c r="G17" s="8"/>
      <c r="H17" s="8">
        <v>1950.8</v>
      </c>
      <c r="I17" s="8"/>
      <c r="J17" s="8">
        <v>595.4</v>
      </c>
      <c r="K17" s="8"/>
      <c r="L17" s="8"/>
      <c r="M17" s="8">
        <v>1870.8</v>
      </c>
      <c r="N17" s="8"/>
      <c r="O17" s="8"/>
      <c r="P17" s="8">
        <v>4443.7</v>
      </c>
      <c r="Q17" s="8">
        <v>5741.7</v>
      </c>
      <c r="R17" s="8">
        <v>0</v>
      </c>
      <c r="S17" s="8">
        <v>5741.7</v>
      </c>
      <c r="T17" s="7"/>
    </row>
    <row r="18" spans="1:20" ht="11.25">
      <c r="A18" s="38">
        <v>2001</v>
      </c>
      <c r="B18" s="8">
        <v>803.8</v>
      </c>
      <c r="C18" s="8">
        <v>255.7</v>
      </c>
      <c r="D18" s="8">
        <v>332.3</v>
      </c>
      <c r="E18" s="8"/>
      <c r="F18" s="8">
        <v>75.3</v>
      </c>
      <c r="G18" s="8"/>
      <c r="H18" s="8">
        <v>2115.1</v>
      </c>
      <c r="I18" s="8"/>
      <c r="J18" s="8">
        <v>859.1</v>
      </c>
      <c r="K18" s="8"/>
      <c r="L18" s="8"/>
      <c r="M18" s="8">
        <v>1889.4</v>
      </c>
      <c r="N18" s="8"/>
      <c r="O18" s="8"/>
      <c r="P18" s="8">
        <v>4895.6</v>
      </c>
      <c r="Q18" s="8">
        <v>6107</v>
      </c>
      <c r="R18" s="8">
        <v>0</v>
      </c>
      <c r="S18" s="8">
        <v>6107</v>
      </c>
      <c r="T18" s="7"/>
    </row>
    <row r="19" spans="1:20" s="3" customFormat="1" ht="11.25">
      <c r="A19" s="39"/>
      <c r="B19" s="13"/>
      <c r="C19" s="16"/>
      <c r="D19" s="13"/>
      <c r="E19" s="13"/>
      <c r="F19" s="12"/>
      <c r="G19" s="12"/>
      <c r="H19" s="13"/>
      <c r="I19" s="13"/>
      <c r="J19" s="22" t="s">
        <v>10</v>
      </c>
      <c r="K19" s="16"/>
      <c r="L19" s="16"/>
      <c r="M19" s="16"/>
      <c r="N19" s="16"/>
      <c r="O19" s="16"/>
      <c r="P19" s="16"/>
      <c r="Q19" s="13"/>
      <c r="R19" s="16"/>
      <c r="S19" s="13"/>
      <c r="T19" s="5"/>
    </row>
    <row r="20" spans="1:20" ht="11.25">
      <c r="A20" s="38">
        <v>2001</v>
      </c>
      <c r="B20" s="8">
        <v>803.8</v>
      </c>
      <c r="C20" s="8">
        <v>255.7</v>
      </c>
      <c r="D20" s="8">
        <v>332.3</v>
      </c>
      <c r="E20" s="8"/>
      <c r="F20" s="8">
        <v>75.3</v>
      </c>
      <c r="G20" s="8"/>
      <c r="H20" s="8">
        <v>2115.1</v>
      </c>
      <c r="I20" s="8"/>
      <c r="J20" s="8">
        <v>859.1</v>
      </c>
      <c r="K20" s="10"/>
      <c r="L20" s="10"/>
      <c r="M20" s="8">
        <v>1889.4</v>
      </c>
      <c r="N20" s="10"/>
      <c r="O20" s="10"/>
      <c r="P20" s="8">
        <v>4895.6</v>
      </c>
      <c r="Q20" s="8">
        <v>6107</v>
      </c>
      <c r="R20" s="10" t="s">
        <v>4</v>
      </c>
      <c r="S20" s="8">
        <v>6107</v>
      </c>
      <c r="T20" s="7"/>
    </row>
    <row r="21" spans="1:20" ht="11.25">
      <c r="A21" s="38">
        <v>2002</v>
      </c>
      <c r="B21" s="8">
        <v>1084.9</v>
      </c>
      <c r="C21" s="8">
        <v>365.5</v>
      </c>
      <c r="D21" s="8">
        <v>414.1</v>
      </c>
      <c r="E21" s="8"/>
      <c r="F21" s="8">
        <v>94.1</v>
      </c>
      <c r="G21" s="8"/>
      <c r="H21" s="8">
        <v>2294.8</v>
      </c>
      <c r="I21" s="8"/>
      <c r="J21" s="8">
        <v>1018.7</v>
      </c>
      <c r="K21" s="10"/>
      <c r="L21" s="10"/>
      <c r="M21" s="8">
        <v>1431.2</v>
      </c>
      <c r="N21" s="10"/>
      <c r="O21" s="10"/>
      <c r="P21" s="8">
        <v>4774</v>
      </c>
      <c r="Q21" s="8">
        <v>6367.1</v>
      </c>
      <c r="R21" s="10" t="s">
        <v>4</v>
      </c>
      <c r="S21" s="8">
        <v>6367.1</v>
      </c>
      <c r="T21" s="7"/>
    </row>
    <row r="22" spans="1:20" ht="11.25">
      <c r="A22" s="38">
        <v>2003</v>
      </c>
      <c r="B22" s="8">
        <v>1390.8</v>
      </c>
      <c r="C22" s="8">
        <v>369.6</v>
      </c>
      <c r="D22" s="8">
        <v>416</v>
      </c>
      <c r="E22" s="8"/>
      <c r="F22" s="8">
        <v>125.3</v>
      </c>
      <c r="G22" s="8"/>
      <c r="H22" s="8">
        <v>2811.2</v>
      </c>
      <c r="I22" s="8"/>
      <c r="J22" s="8">
        <v>1415</v>
      </c>
      <c r="K22" s="10"/>
      <c r="L22" s="10"/>
      <c r="M22" s="8">
        <v>1631.9</v>
      </c>
      <c r="N22" s="10"/>
      <c r="O22" s="10"/>
      <c r="P22" s="8">
        <v>5890</v>
      </c>
      <c r="Q22" s="8">
        <v>7822.1</v>
      </c>
      <c r="R22" s="10" t="s">
        <v>4</v>
      </c>
      <c r="S22" s="8">
        <v>7822.1</v>
      </c>
      <c r="T22" s="7"/>
    </row>
    <row r="23" spans="1:20" ht="11.25">
      <c r="A23" s="38">
        <v>2004</v>
      </c>
      <c r="B23" s="8">
        <v>1688</v>
      </c>
      <c r="C23" s="8">
        <v>355.7</v>
      </c>
      <c r="D23" s="8">
        <v>459.5</v>
      </c>
      <c r="E23" s="8"/>
      <c r="F23" s="8">
        <v>262.1</v>
      </c>
      <c r="G23" s="8"/>
      <c r="H23" s="8">
        <v>2779.5</v>
      </c>
      <c r="I23" s="8"/>
      <c r="J23" s="8">
        <v>1544.2</v>
      </c>
      <c r="K23" s="10"/>
      <c r="L23" s="10"/>
      <c r="M23" s="8">
        <v>1652.2</v>
      </c>
      <c r="N23" s="10"/>
      <c r="O23" s="10"/>
      <c r="P23" s="8">
        <v>6007.5</v>
      </c>
      <c r="Q23" s="8">
        <v>8417.1</v>
      </c>
      <c r="R23" s="10" t="s">
        <v>4</v>
      </c>
      <c r="S23" s="8">
        <v>8417.1</v>
      </c>
      <c r="T23" s="7"/>
    </row>
    <row r="24" spans="1:20" ht="11.25">
      <c r="A24" s="38">
        <v>2005</v>
      </c>
      <c r="B24" s="8">
        <v>1949.9</v>
      </c>
      <c r="C24" s="8">
        <v>404.9</v>
      </c>
      <c r="D24" s="8">
        <v>476.3</v>
      </c>
      <c r="E24" s="8"/>
      <c r="F24" s="8">
        <v>193</v>
      </c>
      <c r="G24" s="8"/>
      <c r="H24" s="8">
        <v>2834.1</v>
      </c>
      <c r="I24" s="8"/>
      <c r="J24" s="8">
        <v>2497.7</v>
      </c>
      <c r="K24" s="10"/>
      <c r="L24" s="10"/>
      <c r="M24" s="8">
        <v>2283.1</v>
      </c>
      <c r="N24" s="10"/>
      <c r="O24" s="10"/>
      <c r="P24" s="8">
        <v>7651.9</v>
      </c>
      <c r="Q24" s="8">
        <v>10271.1</v>
      </c>
      <c r="R24" s="10" t="s">
        <v>4</v>
      </c>
      <c r="S24" s="8">
        <v>10271.1</v>
      </c>
      <c r="T24" s="7"/>
    </row>
    <row r="25" spans="1:20" ht="11.25">
      <c r="A25" s="38">
        <v>2006</v>
      </c>
      <c r="B25" s="8">
        <v>1653.3</v>
      </c>
      <c r="C25" s="8">
        <v>491</v>
      </c>
      <c r="D25" s="8">
        <v>526.7</v>
      </c>
      <c r="E25" s="8"/>
      <c r="F25" s="8">
        <v>191.3</v>
      </c>
      <c r="G25" s="8"/>
      <c r="H25" s="8">
        <v>3090.9</v>
      </c>
      <c r="I25" s="8"/>
      <c r="J25" s="8">
        <v>4329.5</v>
      </c>
      <c r="K25" s="10"/>
      <c r="L25" s="10"/>
      <c r="M25" s="8">
        <v>2988.5</v>
      </c>
      <c r="N25" s="10"/>
      <c r="O25" s="10"/>
      <c r="P25" s="8">
        <v>10459.3</v>
      </c>
      <c r="Q25" s="8">
        <v>12830.6</v>
      </c>
      <c r="R25" s="10" t="s">
        <v>4</v>
      </c>
      <c r="S25" s="8">
        <v>12830.6</v>
      </c>
      <c r="T25" s="7"/>
    </row>
    <row r="26" spans="1:20" ht="11.25">
      <c r="A26" s="38">
        <v>2007</v>
      </c>
      <c r="B26" s="8">
        <v>2295.4</v>
      </c>
      <c r="C26" s="8">
        <v>567.6</v>
      </c>
      <c r="D26" s="8">
        <v>631.2</v>
      </c>
      <c r="E26" s="8"/>
      <c r="F26" s="8">
        <v>221.6</v>
      </c>
      <c r="G26" s="8"/>
      <c r="H26" s="8">
        <v>3674.4</v>
      </c>
      <c r="I26" s="8"/>
      <c r="J26" s="8">
        <v>4172.7</v>
      </c>
      <c r="K26" s="10"/>
      <c r="L26" s="10"/>
      <c r="M26" s="8">
        <v>2983.6</v>
      </c>
      <c r="N26" s="10"/>
      <c r="O26" s="10"/>
      <c r="P26" s="8">
        <v>10910.6</v>
      </c>
      <c r="Q26" s="8">
        <v>14058.8</v>
      </c>
      <c r="R26" s="10" t="s">
        <v>4</v>
      </c>
      <c r="S26" s="8">
        <v>14058.8</v>
      </c>
      <c r="T26" s="7"/>
    </row>
    <row r="27" spans="1:20" ht="11.25">
      <c r="A27" s="38">
        <v>2008</v>
      </c>
      <c r="B27" s="8">
        <v>2969</v>
      </c>
      <c r="C27" s="8">
        <v>468</v>
      </c>
      <c r="D27" s="8">
        <v>537.9</v>
      </c>
      <c r="E27" s="8"/>
      <c r="F27" s="8">
        <v>293.2</v>
      </c>
      <c r="G27" s="8"/>
      <c r="H27" s="8">
        <v>4669.3</v>
      </c>
      <c r="I27" s="8"/>
      <c r="J27" s="8">
        <v>3616.7</v>
      </c>
      <c r="K27" s="10"/>
      <c r="L27" s="10"/>
      <c r="M27" s="8">
        <v>3506.1</v>
      </c>
      <c r="N27" s="10"/>
      <c r="O27" s="10"/>
      <c r="P27" s="8">
        <v>11855.5</v>
      </c>
      <c r="Q27" s="8">
        <v>15655.6</v>
      </c>
      <c r="R27" s="10" t="s">
        <v>4</v>
      </c>
      <c r="S27" s="8">
        <v>15655.6</v>
      </c>
      <c r="T27" s="7"/>
    </row>
    <row r="28" spans="1:20" ht="11.25">
      <c r="A28" s="38">
        <v>2009</v>
      </c>
      <c r="B28" s="8">
        <v>2225.7</v>
      </c>
      <c r="C28" s="8">
        <v>439.4</v>
      </c>
      <c r="D28" s="8">
        <v>476.8</v>
      </c>
      <c r="E28" s="8"/>
      <c r="F28" s="8">
        <v>232.90000000000003</v>
      </c>
      <c r="G28" s="8"/>
      <c r="H28" s="8">
        <v>5419.2</v>
      </c>
      <c r="I28" s="8"/>
      <c r="J28" s="8">
        <v>2025.9</v>
      </c>
      <c r="K28" s="8"/>
      <c r="L28" s="8"/>
      <c r="M28" s="8">
        <v>1645.3</v>
      </c>
      <c r="N28" s="8"/>
      <c r="O28" s="8"/>
      <c r="P28" s="8">
        <v>9144.4</v>
      </c>
      <c r="Q28" s="8">
        <v>12079.8</v>
      </c>
      <c r="R28" s="10" t="s">
        <v>4</v>
      </c>
      <c r="S28" s="8">
        <v>12079.8</v>
      </c>
      <c r="T28" s="7"/>
    </row>
    <row r="29" spans="1:20" ht="11.25">
      <c r="A29" s="38">
        <v>2010</v>
      </c>
      <c r="B29" s="8">
        <v>2961.3</v>
      </c>
      <c r="C29" s="8">
        <v>705.9</v>
      </c>
      <c r="D29" s="8">
        <v>743.7</v>
      </c>
      <c r="E29" s="8"/>
      <c r="F29" s="8">
        <v>114</v>
      </c>
      <c r="G29" s="8"/>
      <c r="H29" s="8">
        <v>6380.300000000001</v>
      </c>
      <c r="I29" s="8"/>
      <c r="J29" s="8">
        <v>3089.3</v>
      </c>
      <c r="K29" s="8"/>
      <c r="L29" s="8"/>
      <c r="M29" s="8">
        <v>2224.8</v>
      </c>
      <c r="N29" s="8"/>
      <c r="O29" s="8"/>
      <c r="P29" s="8">
        <v>11782.800000000001</v>
      </c>
      <c r="Q29" s="8">
        <v>15601.8</v>
      </c>
      <c r="R29" s="10" t="s">
        <v>4</v>
      </c>
      <c r="S29" s="8">
        <v>15601.8</v>
      </c>
      <c r="T29" s="7"/>
    </row>
    <row r="30" spans="1:20" ht="11.25">
      <c r="A30" s="38">
        <v>2011</v>
      </c>
      <c r="B30" s="8">
        <v>3789.7999999999997</v>
      </c>
      <c r="C30" s="8">
        <v>732</v>
      </c>
      <c r="D30" s="8">
        <v>768.3000000000001</v>
      </c>
      <c r="E30" s="8"/>
      <c r="F30" s="8">
        <v>259.8</v>
      </c>
      <c r="G30" s="8"/>
      <c r="H30" s="8">
        <v>5974.2</v>
      </c>
      <c r="I30" s="8"/>
      <c r="J30" s="8">
        <v>3047.1</v>
      </c>
      <c r="K30" s="8"/>
      <c r="L30" s="8"/>
      <c r="M30" s="8">
        <v>2434</v>
      </c>
      <c r="N30" s="8"/>
      <c r="O30" s="8"/>
      <c r="P30" s="8">
        <v>11558.199999999999</v>
      </c>
      <c r="Q30" s="8">
        <v>16376.099999999999</v>
      </c>
      <c r="R30" s="8" t="s">
        <v>4</v>
      </c>
      <c r="S30" s="8">
        <v>16376.099999999999</v>
      </c>
      <c r="T30" s="7"/>
    </row>
    <row r="31" spans="1:20" s="3" customFormat="1" ht="11.25">
      <c r="A31" s="38">
        <v>2012</v>
      </c>
      <c r="B31" s="8">
        <v>2694.5</v>
      </c>
      <c r="C31" s="8">
        <v>594.1</v>
      </c>
      <c r="D31" s="8">
        <v>627.1</v>
      </c>
      <c r="E31" s="8"/>
      <c r="F31" s="8">
        <v>329.5</v>
      </c>
      <c r="G31" s="8"/>
      <c r="H31" s="8">
        <v>5202.8</v>
      </c>
      <c r="I31" s="8"/>
      <c r="J31" s="8">
        <v>2071.5</v>
      </c>
      <c r="K31" s="8">
        <v>6.1</v>
      </c>
      <c r="L31" s="8">
        <v>0.7</v>
      </c>
      <c r="M31" s="8">
        <v>2134.3</v>
      </c>
      <c r="N31" s="8"/>
      <c r="O31" s="8"/>
      <c r="P31" s="8">
        <v>9523.5</v>
      </c>
      <c r="Q31" s="8">
        <v>13174.599999999999</v>
      </c>
      <c r="R31" s="8" t="s">
        <v>4</v>
      </c>
      <c r="S31" s="8">
        <v>13174.599999999999</v>
      </c>
      <c r="T31" s="5"/>
    </row>
    <row r="32" spans="1:20" s="3" customFormat="1" ht="11.25">
      <c r="A32" s="38">
        <v>2013</v>
      </c>
      <c r="B32" s="8">
        <v>2744.5</v>
      </c>
      <c r="C32" s="8">
        <v>724.1</v>
      </c>
      <c r="D32" s="8">
        <v>729.7</v>
      </c>
      <c r="E32" s="8"/>
      <c r="F32" s="8">
        <v>234.39999999999998</v>
      </c>
      <c r="G32" s="8"/>
      <c r="H32" s="8">
        <v>5414.6</v>
      </c>
      <c r="I32" s="8"/>
      <c r="J32" s="8">
        <v>1524.8</v>
      </c>
      <c r="K32" s="8">
        <v>426.898</v>
      </c>
      <c r="L32" s="8">
        <v>129.07999999999998</v>
      </c>
      <c r="M32" s="8">
        <v>2030.9</v>
      </c>
      <c r="N32" s="8"/>
      <c r="O32" s="27"/>
      <c r="P32" s="8">
        <v>9628.677999999998</v>
      </c>
      <c r="Q32" s="8">
        <v>13337.277999999998</v>
      </c>
      <c r="R32" s="8" t="s">
        <v>4</v>
      </c>
      <c r="S32" s="8">
        <v>13337.277999999998</v>
      </c>
      <c r="T32" s="5"/>
    </row>
    <row r="33" spans="1:20" s="3" customFormat="1" ht="11.25">
      <c r="A33" s="38">
        <v>2014</v>
      </c>
      <c r="B33" s="8">
        <v>3091.294</v>
      </c>
      <c r="C33" s="8">
        <v>950.3</v>
      </c>
      <c r="D33" s="8">
        <v>962.1</v>
      </c>
      <c r="E33" s="8"/>
      <c r="F33" s="8">
        <v>354.9</v>
      </c>
      <c r="G33" s="8"/>
      <c r="H33" s="8">
        <v>5462.5</v>
      </c>
      <c r="I33" s="8"/>
      <c r="J33" s="8">
        <v>1510.6999999999998</v>
      </c>
      <c r="K33" s="8">
        <v>883.1999999999999</v>
      </c>
      <c r="L33" s="8">
        <v>112.1</v>
      </c>
      <c r="M33" s="8">
        <v>2086</v>
      </c>
      <c r="N33" s="8">
        <v>5695.1</v>
      </c>
      <c r="O33" s="8">
        <v>1383.4</v>
      </c>
      <c r="P33" s="8">
        <v>17217.399999999998</v>
      </c>
      <c r="Q33" s="8">
        <v>21625.694</v>
      </c>
      <c r="R33" s="8" t="s">
        <v>4</v>
      </c>
      <c r="S33" s="8">
        <v>21625.694</v>
      </c>
      <c r="T33" s="5"/>
    </row>
    <row r="34" spans="1:20" s="3" customFormat="1" ht="11.25">
      <c r="A34" s="38">
        <v>2015</v>
      </c>
      <c r="B34" s="8">
        <v>2368.4</v>
      </c>
      <c r="C34" s="8">
        <v>1040.1</v>
      </c>
      <c r="D34" s="8">
        <v>1049.6999999999998</v>
      </c>
      <c r="E34" s="8"/>
      <c r="F34" s="8">
        <v>497.1</v>
      </c>
      <c r="G34" s="8"/>
      <c r="H34" s="8">
        <v>5376.5</v>
      </c>
      <c r="I34" s="8"/>
      <c r="J34" s="8">
        <v>746.5000000000001</v>
      </c>
      <c r="K34" s="8">
        <v>695.0999999999999</v>
      </c>
      <c r="L34" s="8">
        <v>164.6</v>
      </c>
      <c r="M34" s="8">
        <v>1003.4</v>
      </c>
      <c r="N34" s="8">
        <v>9841.1</v>
      </c>
      <c r="O34" s="8">
        <v>1502.6</v>
      </c>
      <c r="P34" s="8">
        <v>19387.5</v>
      </c>
      <c r="Q34" s="8">
        <v>23302.699999999997</v>
      </c>
      <c r="R34" s="8" t="s">
        <v>4</v>
      </c>
      <c r="S34" s="8">
        <v>23302.699999999997</v>
      </c>
      <c r="T34" s="5"/>
    </row>
    <row r="35" spans="1:19" s="3" customFormat="1" ht="11.25">
      <c r="A35" s="38">
        <v>2016</v>
      </c>
      <c r="B35" s="8">
        <v>3340</v>
      </c>
      <c r="C35" s="10">
        <v>1083.7</v>
      </c>
      <c r="D35" s="8">
        <v>1093.1</v>
      </c>
      <c r="E35" s="8"/>
      <c r="F35" s="8">
        <v>1046.6</v>
      </c>
      <c r="G35" s="8"/>
      <c r="H35" s="8">
        <v>6976.4</v>
      </c>
      <c r="I35" s="8"/>
      <c r="J35" s="8">
        <v>1114.9</v>
      </c>
      <c r="K35" s="8">
        <v>668.2</v>
      </c>
      <c r="L35" s="8">
        <v>195.2</v>
      </c>
      <c r="M35" s="8">
        <v>1253.8000000000002</v>
      </c>
      <c r="N35" s="8">
        <v>8188.9</v>
      </c>
      <c r="O35" s="8">
        <v>1592.3</v>
      </c>
      <c r="P35" s="8">
        <v>20223.800000000003</v>
      </c>
      <c r="Q35" s="8">
        <v>25703.5</v>
      </c>
      <c r="R35" s="8" t="s">
        <v>4</v>
      </c>
      <c r="S35" s="8">
        <v>25703.5</v>
      </c>
    </row>
    <row r="36" spans="1:19" s="3" customFormat="1" ht="11.25">
      <c r="A36" s="38">
        <v>2017</v>
      </c>
      <c r="B36" s="8">
        <v>4012.0999999999995</v>
      </c>
      <c r="C36" s="8">
        <v>999.8</v>
      </c>
      <c r="D36" s="8">
        <v>1029.1999999999998</v>
      </c>
      <c r="E36" s="8"/>
      <c r="F36" s="8">
        <v>1316.6</v>
      </c>
      <c r="G36" s="8"/>
      <c r="H36" s="8">
        <v>7612.2</v>
      </c>
      <c r="I36" s="8"/>
      <c r="J36" s="8">
        <v>1962.1999999999998</v>
      </c>
      <c r="K36" s="8">
        <v>1179</v>
      </c>
      <c r="L36" s="8">
        <v>614.0999999999999</v>
      </c>
      <c r="M36" s="8">
        <v>1255.9</v>
      </c>
      <c r="N36" s="8">
        <v>10467.5</v>
      </c>
      <c r="O36" s="8">
        <v>1935.1000000000001</v>
      </c>
      <c r="P36" s="8">
        <v>25381.4</v>
      </c>
      <c r="Q36" s="8">
        <v>31739.3</v>
      </c>
      <c r="R36" s="8" t="s">
        <v>4</v>
      </c>
      <c r="S36" s="8">
        <v>31739.3</v>
      </c>
    </row>
    <row r="37" spans="1:19" s="3" customFormat="1" ht="11.25">
      <c r="A37" s="38" t="s">
        <v>61</v>
      </c>
      <c r="B37" s="8">
        <v>3798.849</v>
      </c>
      <c r="C37" s="8">
        <v>1266.5</v>
      </c>
      <c r="D37" s="8">
        <v>1294</v>
      </c>
      <c r="E37" s="8"/>
      <c r="F37" s="8">
        <v>1485.6</v>
      </c>
      <c r="G37" s="8"/>
      <c r="H37" s="8">
        <v>8207.2</v>
      </c>
      <c r="I37" s="8"/>
      <c r="J37" s="8">
        <v>1889.6999999999998</v>
      </c>
      <c r="K37" s="8">
        <v>1087</v>
      </c>
      <c r="L37" s="8">
        <v>575.47</v>
      </c>
      <c r="M37" s="8">
        <v>942.5999999999999</v>
      </c>
      <c r="N37" s="8">
        <v>12814.7</v>
      </c>
      <c r="O37" s="8">
        <v>2111.3</v>
      </c>
      <c r="P37" s="8">
        <v>27987.770000000004</v>
      </c>
      <c r="Q37" s="8">
        <v>34566.219</v>
      </c>
      <c r="R37" s="10" t="s">
        <v>4</v>
      </c>
      <c r="S37" s="8">
        <v>34566.219</v>
      </c>
    </row>
    <row r="38" spans="1:21" ht="11.25">
      <c r="A38" s="10"/>
      <c r="B38" s="8"/>
      <c r="C38" s="8"/>
      <c r="D38" s="8"/>
      <c r="E38" s="8"/>
      <c r="F38" s="8"/>
      <c r="G38" s="8"/>
      <c r="H38" s="8"/>
      <c r="I38" s="8"/>
      <c r="J38" s="8"/>
      <c r="K38" s="10"/>
      <c r="L38" s="10"/>
      <c r="M38" s="8"/>
      <c r="N38" s="10"/>
      <c r="O38" s="10"/>
      <c r="P38" s="8"/>
      <c r="Q38" s="8"/>
      <c r="R38" s="10"/>
      <c r="S38" s="8"/>
      <c r="T38" s="5"/>
      <c r="U38" s="3"/>
    </row>
    <row r="39" spans="1:20" ht="11.25">
      <c r="A39" s="40">
        <v>1990</v>
      </c>
      <c r="B39" s="8"/>
      <c r="C39" s="8"/>
      <c r="D39" s="8"/>
      <c r="E39" s="8"/>
      <c r="F39" s="8"/>
      <c r="G39" s="8"/>
      <c r="H39" s="8"/>
      <c r="I39" s="8"/>
      <c r="J39" s="8"/>
      <c r="K39" s="10"/>
      <c r="L39" s="10"/>
      <c r="M39" s="8"/>
      <c r="N39" s="10"/>
      <c r="O39" s="10"/>
      <c r="P39" s="8"/>
      <c r="Q39" s="8"/>
      <c r="R39" s="10"/>
      <c r="S39" s="8"/>
      <c r="T39" s="7"/>
    </row>
    <row r="40" spans="1:20" ht="11.25">
      <c r="A40" s="10" t="s">
        <v>5</v>
      </c>
      <c r="B40" s="8">
        <v>40.7</v>
      </c>
      <c r="C40" s="8">
        <v>15.1</v>
      </c>
      <c r="D40" s="8">
        <v>15.9</v>
      </c>
      <c r="E40" s="8"/>
      <c r="F40" s="8">
        <v>1.9</v>
      </c>
      <c r="G40" s="8"/>
      <c r="H40" s="8">
        <v>68.4</v>
      </c>
      <c r="I40" s="8"/>
      <c r="J40" s="8">
        <v>38.5</v>
      </c>
      <c r="K40" s="10"/>
      <c r="L40" s="10"/>
      <c r="M40" s="8" t="s">
        <v>4</v>
      </c>
      <c r="N40" s="10"/>
      <c r="O40" s="10"/>
      <c r="P40" s="8">
        <v>110.2</v>
      </c>
      <c r="Q40" s="8">
        <f>B40+D40+F40+P40</f>
        <v>168.7</v>
      </c>
      <c r="R40" s="10">
        <v>40.6</v>
      </c>
      <c r="S40" s="8">
        <f>SUM(Q40:R40)</f>
        <v>209.29999999999998</v>
      </c>
      <c r="T40" s="7"/>
    </row>
    <row r="41" spans="1:20" ht="11.25">
      <c r="A41" s="10" t="s">
        <v>8</v>
      </c>
      <c r="B41" s="8">
        <v>65.5</v>
      </c>
      <c r="C41" s="8">
        <v>17.9</v>
      </c>
      <c r="D41" s="8">
        <v>19.9</v>
      </c>
      <c r="E41" s="8"/>
      <c r="F41" s="8">
        <v>2.1</v>
      </c>
      <c r="G41" s="8"/>
      <c r="H41" s="8">
        <v>71.1</v>
      </c>
      <c r="I41" s="8"/>
      <c r="J41" s="8">
        <v>81.2</v>
      </c>
      <c r="K41" s="10"/>
      <c r="L41" s="10"/>
      <c r="M41" s="8" t="s">
        <v>4</v>
      </c>
      <c r="N41" s="10"/>
      <c r="O41" s="10"/>
      <c r="P41" s="8">
        <v>156.4</v>
      </c>
      <c r="Q41" s="8">
        <f>B41+D41+F41+P41</f>
        <v>243.9</v>
      </c>
      <c r="R41" s="10">
        <v>25.9</v>
      </c>
      <c r="S41" s="8">
        <f>SUM(Q41:R41)</f>
        <v>269.8</v>
      </c>
      <c r="T41" s="7"/>
    </row>
    <row r="42" spans="1:20" ht="11.25">
      <c r="A42" s="10" t="s">
        <v>9</v>
      </c>
      <c r="B42" s="8">
        <v>63.8</v>
      </c>
      <c r="C42" s="8">
        <v>16.7</v>
      </c>
      <c r="D42" s="8">
        <v>18.4</v>
      </c>
      <c r="E42" s="8"/>
      <c r="F42" s="8">
        <v>2.4</v>
      </c>
      <c r="G42" s="8"/>
      <c r="H42" s="8">
        <v>91.3</v>
      </c>
      <c r="I42" s="8"/>
      <c r="J42" s="8">
        <v>98.6</v>
      </c>
      <c r="K42" s="10"/>
      <c r="L42" s="10"/>
      <c r="M42" s="8" t="s">
        <v>4</v>
      </c>
      <c r="N42" s="10"/>
      <c r="O42" s="10"/>
      <c r="P42" s="19">
        <v>193.2</v>
      </c>
      <c r="Q42" s="8">
        <f>B42+D42+F42+P42</f>
        <v>277.79999999999995</v>
      </c>
      <c r="R42" s="8">
        <v>6</v>
      </c>
      <c r="S42" s="8">
        <f>SUM(Q42:R42)</f>
        <v>283.79999999999995</v>
      </c>
      <c r="T42" s="7"/>
    </row>
    <row r="43" spans="1:20" ht="11.25">
      <c r="A43" s="10" t="s">
        <v>6</v>
      </c>
      <c r="B43" s="8">
        <v>34.6</v>
      </c>
      <c r="C43" s="8">
        <v>15.5</v>
      </c>
      <c r="D43" s="8">
        <v>25.4</v>
      </c>
      <c r="E43" s="8"/>
      <c r="F43" s="8">
        <v>1.8</v>
      </c>
      <c r="G43" s="8"/>
      <c r="H43" s="8">
        <v>162.4</v>
      </c>
      <c r="I43" s="8"/>
      <c r="J43" s="8">
        <v>130.9</v>
      </c>
      <c r="K43" s="10"/>
      <c r="L43" s="10"/>
      <c r="M43" s="8" t="s">
        <v>4</v>
      </c>
      <c r="N43" s="10"/>
      <c r="O43" s="10"/>
      <c r="P43" s="8">
        <v>297.7</v>
      </c>
      <c r="Q43" s="8">
        <f>B43+D43+F43+P43</f>
        <v>359.5</v>
      </c>
      <c r="R43" s="10" t="s">
        <v>4</v>
      </c>
      <c r="S43" s="8">
        <f>SUM(Q43:R43)</f>
        <v>359.5</v>
      </c>
      <c r="T43" s="7"/>
    </row>
    <row r="44" spans="1:20" ht="11.25">
      <c r="A44" s="40">
        <v>1991</v>
      </c>
      <c r="B44" s="8"/>
      <c r="C44" s="8"/>
      <c r="D44" s="8"/>
      <c r="E44" s="8"/>
      <c r="F44" s="8"/>
      <c r="G44" s="8"/>
      <c r="H44" s="8"/>
      <c r="I44" s="8"/>
      <c r="J44" s="8"/>
      <c r="K44" s="10"/>
      <c r="L44" s="10"/>
      <c r="M44" s="8"/>
      <c r="N44" s="10"/>
      <c r="O44" s="10"/>
      <c r="P44" s="8"/>
      <c r="Q44" s="8"/>
      <c r="R44" s="10"/>
      <c r="S44" s="8"/>
      <c r="T44" s="7"/>
    </row>
    <row r="45" spans="1:20" ht="11.25">
      <c r="A45" s="10" t="s">
        <v>5</v>
      </c>
      <c r="B45" s="8">
        <v>32.9</v>
      </c>
      <c r="C45" s="8">
        <v>17.8</v>
      </c>
      <c r="D45" s="8">
        <v>20</v>
      </c>
      <c r="E45" s="8"/>
      <c r="F45" s="8">
        <v>2.4</v>
      </c>
      <c r="G45" s="8"/>
      <c r="H45" s="8">
        <v>121.1</v>
      </c>
      <c r="I45" s="8"/>
      <c r="J45" s="8">
        <v>42</v>
      </c>
      <c r="K45" s="10"/>
      <c r="L45" s="10"/>
      <c r="M45" s="8" t="s">
        <v>4</v>
      </c>
      <c r="N45" s="10"/>
      <c r="O45" s="10"/>
      <c r="P45" s="8">
        <v>166.6</v>
      </c>
      <c r="Q45" s="8">
        <f>B45+D45+F45+P45</f>
        <v>221.89999999999998</v>
      </c>
      <c r="R45" s="8">
        <v>20</v>
      </c>
      <c r="S45" s="8">
        <f>SUM(Q45:R45)</f>
        <v>241.89999999999998</v>
      </c>
      <c r="T45" s="7"/>
    </row>
    <row r="46" spans="1:20" ht="11.25">
      <c r="A46" s="10" t="s">
        <v>8</v>
      </c>
      <c r="B46" s="8">
        <v>62.3</v>
      </c>
      <c r="C46" s="8">
        <v>18.6</v>
      </c>
      <c r="D46" s="8">
        <v>20.1</v>
      </c>
      <c r="E46" s="8"/>
      <c r="F46" s="8">
        <v>3.3</v>
      </c>
      <c r="G46" s="8"/>
      <c r="H46" s="8">
        <v>169.2</v>
      </c>
      <c r="I46" s="8"/>
      <c r="J46" s="8">
        <v>116.7</v>
      </c>
      <c r="K46" s="10"/>
      <c r="L46" s="10"/>
      <c r="M46" s="8" t="s">
        <v>4</v>
      </c>
      <c r="N46" s="10"/>
      <c r="O46" s="10"/>
      <c r="P46" s="8">
        <v>290.2</v>
      </c>
      <c r="Q46" s="8">
        <f>B46+D46+F46+P46</f>
        <v>375.9</v>
      </c>
      <c r="R46" s="8">
        <v>20</v>
      </c>
      <c r="S46" s="8">
        <f>SUM(Q46:R46)</f>
        <v>395.9</v>
      </c>
      <c r="T46" s="7"/>
    </row>
    <row r="47" spans="1:20" ht="11.25">
      <c r="A47" s="10" t="s">
        <v>9</v>
      </c>
      <c r="B47" s="8">
        <v>62</v>
      </c>
      <c r="C47" s="8">
        <v>22.2</v>
      </c>
      <c r="D47" s="8">
        <v>24.8</v>
      </c>
      <c r="E47" s="8"/>
      <c r="F47" s="8">
        <v>3.2</v>
      </c>
      <c r="G47" s="8"/>
      <c r="H47" s="8">
        <v>191.3</v>
      </c>
      <c r="I47" s="8"/>
      <c r="J47" s="8">
        <v>69.5</v>
      </c>
      <c r="K47" s="10"/>
      <c r="L47" s="10"/>
      <c r="M47" s="8" t="s">
        <v>4</v>
      </c>
      <c r="N47" s="10"/>
      <c r="O47" s="10"/>
      <c r="P47" s="19">
        <v>264.6</v>
      </c>
      <c r="Q47" s="8">
        <f>B47+D47+F47+P47</f>
        <v>354.6</v>
      </c>
      <c r="R47" s="8">
        <v>20</v>
      </c>
      <c r="S47" s="8">
        <f>SUM(Q47:R47)</f>
        <v>374.6</v>
      </c>
      <c r="T47" s="7"/>
    </row>
    <row r="48" spans="1:20" ht="11.25">
      <c r="A48" s="10" t="s">
        <v>6</v>
      </c>
      <c r="B48" s="8">
        <v>47.4</v>
      </c>
      <c r="C48" s="8">
        <v>22.6</v>
      </c>
      <c r="D48" s="8">
        <v>25.3</v>
      </c>
      <c r="E48" s="8"/>
      <c r="F48" s="8">
        <v>1.5</v>
      </c>
      <c r="G48" s="8"/>
      <c r="H48" s="8">
        <v>185.3</v>
      </c>
      <c r="I48" s="8"/>
      <c r="J48" s="8">
        <v>95.6</v>
      </c>
      <c r="K48" s="10"/>
      <c r="L48" s="10"/>
      <c r="M48" s="8" t="s">
        <v>4</v>
      </c>
      <c r="N48" s="10"/>
      <c r="O48" s="10"/>
      <c r="P48" s="8">
        <v>283.9</v>
      </c>
      <c r="Q48" s="8">
        <f>B48+D48+F48+P48</f>
        <v>358.09999999999997</v>
      </c>
      <c r="R48" s="8">
        <v>20</v>
      </c>
      <c r="S48" s="8">
        <f>SUM(Q48:R48)</f>
        <v>378.09999999999997</v>
      </c>
      <c r="T48" s="7"/>
    </row>
    <row r="49" spans="1:20" ht="11.25">
      <c r="A49" s="40">
        <v>1992</v>
      </c>
      <c r="B49" s="8"/>
      <c r="C49" s="8"/>
      <c r="D49" s="8"/>
      <c r="E49" s="8"/>
      <c r="F49" s="8"/>
      <c r="G49" s="8"/>
      <c r="H49" s="8"/>
      <c r="I49" s="8"/>
      <c r="J49" s="8"/>
      <c r="K49" s="10"/>
      <c r="L49" s="10"/>
      <c r="M49" s="8"/>
      <c r="N49" s="10"/>
      <c r="O49" s="10"/>
      <c r="P49" s="8"/>
      <c r="Q49" s="8"/>
      <c r="R49" s="10"/>
      <c r="S49" s="8"/>
      <c r="T49" s="7"/>
    </row>
    <row r="50" spans="1:20" ht="11.25">
      <c r="A50" s="10" t="s">
        <v>5</v>
      </c>
      <c r="B50" s="8">
        <v>45.1</v>
      </c>
      <c r="C50" s="8">
        <v>26.4</v>
      </c>
      <c r="D50" s="8">
        <v>28.4</v>
      </c>
      <c r="E50" s="8"/>
      <c r="F50" s="8">
        <v>2</v>
      </c>
      <c r="G50" s="8"/>
      <c r="H50" s="8">
        <v>181.5</v>
      </c>
      <c r="I50" s="8"/>
      <c r="J50" s="8">
        <v>49.2</v>
      </c>
      <c r="K50" s="10"/>
      <c r="L50" s="10"/>
      <c r="M50" s="8" t="s">
        <v>4</v>
      </c>
      <c r="N50" s="10"/>
      <c r="O50" s="10"/>
      <c r="P50" s="8">
        <v>233.3</v>
      </c>
      <c r="Q50" s="8">
        <f>B50+D50+F50+P50</f>
        <v>308.8</v>
      </c>
      <c r="R50" s="10">
        <v>27.5</v>
      </c>
      <c r="S50" s="8">
        <f>SUM(Q50:R50)</f>
        <v>336.3</v>
      </c>
      <c r="T50" s="7"/>
    </row>
    <row r="51" spans="1:20" ht="11.25">
      <c r="A51" s="10" t="s">
        <v>8</v>
      </c>
      <c r="B51" s="8">
        <v>67.7</v>
      </c>
      <c r="C51" s="8">
        <v>31.4</v>
      </c>
      <c r="D51" s="8">
        <v>33.4</v>
      </c>
      <c r="E51" s="8"/>
      <c r="F51" s="8">
        <v>2.3</v>
      </c>
      <c r="G51" s="8"/>
      <c r="H51" s="8">
        <v>191.9</v>
      </c>
      <c r="I51" s="8"/>
      <c r="J51" s="8">
        <v>63.4</v>
      </c>
      <c r="K51" s="10"/>
      <c r="L51" s="10"/>
      <c r="M51" s="8" t="s">
        <v>4</v>
      </c>
      <c r="N51" s="10"/>
      <c r="O51" s="10"/>
      <c r="P51" s="8">
        <v>257.2</v>
      </c>
      <c r="Q51" s="8">
        <f>B51+D51+F51+P51</f>
        <v>360.59999999999997</v>
      </c>
      <c r="R51" s="10">
        <v>27.5</v>
      </c>
      <c r="S51" s="8">
        <f>SUM(Q51:R51)</f>
        <v>388.09999999999997</v>
      </c>
      <c r="T51" s="7"/>
    </row>
    <row r="52" spans="1:20" ht="11.25">
      <c r="A52" s="10" t="s">
        <v>9</v>
      </c>
      <c r="B52" s="8">
        <v>66.5</v>
      </c>
      <c r="C52" s="8">
        <v>31.2</v>
      </c>
      <c r="D52" s="8">
        <v>32.3</v>
      </c>
      <c r="E52" s="8"/>
      <c r="F52" s="8">
        <v>2.6</v>
      </c>
      <c r="G52" s="8"/>
      <c r="H52" s="8">
        <v>203.5</v>
      </c>
      <c r="I52" s="8"/>
      <c r="J52" s="8">
        <v>106</v>
      </c>
      <c r="K52" s="10"/>
      <c r="L52" s="10"/>
      <c r="M52" s="8">
        <v>100.5</v>
      </c>
      <c r="N52" s="10"/>
      <c r="O52" s="10"/>
      <c r="P52" s="19">
        <v>413.3</v>
      </c>
      <c r="Q52" s="8">
        <f>B52+D52+F52+P52</f>
        <v>514.7</v>
      </c>
      <c r="R52" s="10">
        <v>27.5</v>
      </c>
      <c r="S52" s="8">
        <f>SUM(Q52:R52)</f>
        <v>542.2</v>
      </c>
      <c r="T52" s="7"/>
    </row>
    <row r="53" spans="1:20" ht="11.25">
      <c r="A53" s="10" t="s">
        <v>6</v>
      </c>
      <c r="B53" s="8">
        <v>44.3</v>
      </c>
      <c r="C53" s="8">
        <v>51</v>
      </c>
      <c r="D53" s="8">
        <v>54.1</v>
      </c>
      <c r="E53" s="8"/>
      <c r="F53" s="8">
        <v>2.4</v>
      </c>
      <c r="G53" s="8"/>
      <c r="H53" s="8">
        <v>169</v>
      </c>
      <c r="I53" s="8"/>
      <c r="J53" s="8">
        <v>94.9</v>
      </c>
      <c r="K53" s="10"/>
      <c r="L53" s="10"/>
      <c r="M53" s="8">
        <v>200.9</v>
      </c>
      <c r="N53" s="10"/>
      <c r="O53" s="10"/>
      <c r="P53" s="8">
        <v>467.7</v>
      </c>
      <c r="Q53" s="8">
        <f>B53+D53+F53+P53</f>
        <v>568.5</v>
      </c>
      <c r="R53" s="10">
        <v>27.5</v>
      </c>
      <c r="S53" s="8">
        <f>SUM(Q53:R53)</f>
        <v>596</v>
      </c>
      <c r="T53" s="7"/>
    </row>
    <row r="54" spans="1:20" ht="11.25">
      <c r="A54" s="40">
        <v>1993</v>
      </c>
      <c r="B54" s="8"/>
      <c r="C54" s="8"/>
      <c r="D54" s="8"/>
      <c r="E54" s="8"/>
      <c r="F54" s="8"/>
      <c r="G54" s="8"/>
      <c r="H54" s="8"/>
      <c r="I54" s="8"/>
      <c r="J54" s="8"/>
      <c r="K54" s="10"/>
      <c r="L54" s="10"/>
      <c r="M54" s="8"/>
      <c r="N54" s="10"/>
      <c r="O54" s="10"/>
      <c r="P54" s="8"/>
      <c r="Q54" s="8"/>
      <c r="R54" s="10"/>
      <c r="S54" s="8"/>
      <c r="T54" s="7"/>
    </row>
    <row r="55" spans="1:20" ht="11.25">
      <c r="A55" s="10" t="s">
        <v>5</v>
      </c>
      <c r="B55" s="8">
        <v>49.7</v>
      </c>
      <c r="C55" s="8">
        <v>56.3</v>
      </c>
      <c r="D55" s="8">
        <v>58.8</v>
      </c>
      <c r="E55" s="8"/>
      <c r="F55" s="8">
        <v>1.2</v>
      </c>
      <c r="G55" s="8"/>
      <c r="H55" s="8">
        <v>169.8</v>
      </c>
      <c r="I55" s="8"/>
      <c r="J55" s="8">
        <v>73.2</v>
      </c>
      <c r="K55" s="10"/>
      <c r="L55" s="10"/>
      <c r="M55" s="8">
        <v>198.6</v>
      </c>
      <c r="N55" s="10"/>
      <c r="O55" s="10"/>
      <c r="P55" s="8">
        <v>444.6</v>
      </c>
      <c r="Q55" s="8">
        <f>B55+D55+F55+P55</f>
        <v>554.3000000000001</v>
      </c>
      <c r="R55" s="10">
        <v>17.8</v>
      </c>
      <c r="S55" s="8">
        <f>SUM(Q55:R55)</f>
        <v>572.1</v>
      </c>
      <c r="T55" s="7"/>
    </row>
    <row r="56" spans="1:20" ht="11.25">
      <c r="A56" s="10" t="s">
        <v>8</v>
      </c>
      <c r="B56" s="8">
        <v>64.4</v>
      </c>
      <c r="C56" s="8">
        <v>128.2</v>
      </c>
      <c r="D56" s="8">
        <v>133.4</v>
      </c>
      <c r="E56" s="8"/>
      <c r="F56" s="8">
        <v>2.4</v>
      </c>
      <c r="G56" s="8"/>
      <c r="H56" s="8">
        <v>144.8</v>
      </c>
      <c r="I56" s="8"/>
      <c r="J56" s="8">
        <v>78.1</v>
      </c>
      <c r="K56" s="10"/>
      <c r="L56" s="10"/>
      <c r="M56" s="8">
        <v>224.5</v>
      </c>
      <c r="N56" s="10"/>
      <c r="O56" s="10"/>
      <c r="P56" s="8">
        <v>450.8</v>
      </c>
      <c r="Q56" s="8">
        <f>B56+D56+F56+P56</f>
        <v>651</v>
      </c>
      <c r="R56" s="10">
        <v>17.8</v>
      </c>
      <c r="S56" s="8">
        <f>SUM(Q56:R56)</f>
        <v>668.8</v>
      </c>
      <c r="T56" s="7"/>
    </row>
    <row r="57" spans="1:20" ht="11.25">
      <c r="A57" s="10" t="s">
        <v>9</v>
      </c>
      <c r="B57" s="8">
        <v>84.4</v>
      </c>
      <c r="C57" s="8">
        <v>88</v>
      </c>
      <c r="D57" s="8">
        <v>89.6</v>
      </c>
      <c r="E57" s="8"/>
      <c r="F57" s="8">
        <v>2.8</v>
      </c>
      <c r="G57" s="8"/>
      <c r="H57" s="8">
        <v>185.4</v>
      </c>
      <c r="I57" s="8"/>
      <c r="J57" s="8">
        <v>64.2</v>
      </c>
      <c r="K57" s="10"/>
      <c r="L57" s="10"/>
      <c r="M57" s="8">
        <v>190.5</v>
      </c>
      <c r="N57" s="10"/>
      <c r="O57" s="10"/>
      <c r="P57" s="19">
        <v>443.5</v>
      </c>
      <c r="Q57" s="8">
        <f>B57+D57+F57+P57</f>
        <v>620.3</v>
      </c>
      <c r="R57" s="10">
        <v>17.8</v>
      </c>
      <c r="S57" s="8">
        <f>SUM(Q57:R57)</f>
        <v>638.0999999999999</v>
      </c>
      <c r="T57" s="7"/>
    </row>
    <row r="58" spans="1:20" ht="11.25">
      <c r="A58" s="10" t="s">
        <v>6</v>
      </c>
      <c r="B58" s="8">
        <v>71.6</v>
      </c>
      <c r="C58" s="8">
        <v>127.7</v>
      </c>
      <c r="D58" s="8">
        <v>128.6</v>
      </c>
      <c r="E58" s="8"/>
      <c r="F58" s="8">
        <v>1.4</v>
      </c>
      <c r="G58" s="8"/>
      <c r="H58" s="8">
        <v>181.6</v>
      </c>
      <c r="I58" s="8"/>
      <c r="J58" s="8">
        <v>40.8</v>
      </c>
      <c r="K58" s="10"/>
      <c r="L58" s="10"/>
      <c r="M58" s="8">
        <v>204.2</v>
      </c>
      <c r="N58" s="10"/>
      <c r="O58" s="10"/>
      <c r="P58" s="8">
        <v>428.9</v>
      </c>
      <c r="Q58" s="8">
        <f>B58+D58+F58+P58</f>
        <v>630.5</v>
      </c>
      <c r="R58" s="10">
        <v>17.8</v>
      </c>
      <c r="S58" s="8">
        <f>SUM(Q58:R58)</f>
        <v>648.3</v>
      </c>
      <c r="T58" s="7"/>
    </row>
    <row r="59" spans="1:20" ht="11.25">
      <c r="A59" s="40">
        <v>1994</v>
      </c>
      <c r="B59" s="8"/>
      <c r="C59" s="8"/>
      <c r="D59" s="8"/>
      <c r="E59" s="8"/>
      <c r="F59" s="8"/>
      <c r="G59" s="8"/>
      <c r="H59" s="8"/>
      <c r="I59" s="8"/>
      <c r="J59" s="8"/>
      <c r="K59" s="10"/>
      <c r="L59" s="10"/>
      <c r="M59" s="8"/>
      <c r="N59" s="10"/>
      <c r="O59" s="10"/>
      <c r="P59" s="8"/>
      <c r="Q59" s="8"/>
      <c r="R59" s="10"/>
      <c r="S59" s="8"/>
      <c r="T59" s="7"/>
    </row>
    <row r="60" spans="1:20" ht="11.25">
      <c r="A60" s="10" t="s">
        <v>5</v>
      </c>
      <c r="B60" s="8">
        <v>53.7</v>
      </c>
      <c r="C60" s="8">
        <v>116.4</v>
      </c>
      <c r="D60" s="8">
        <v>118.4</v>
      </c>
      <c r="E60" s="8"/>
      <c r="F60" s="8">
        <v>1.2</v>
      </c>
      <c r="G60" s="8"/>
      <c r="H60" s="8">
        <v>169.5</v>
      </c>
      <c r="I60" s="8"/>
      <c r="J60" s="8">
        <v>63.6</v>
      </c>
      <c r="K60" s="10"/>
      <c r="L60" s="10"/>
      <c r="M60" s="8">
        <v>152.8</v>
      </c>
      <c r="N60" s="10"/>
      <c r="O60" s="10"/>
      <c r="P60" s="8">
        <v>388.4</v>
      </c>
      <c r="Q60" s="8">
        <f>B60+D60+F60+P60</f>
        <v>561.7</v>
      </c>
      <c r="R60" s="10" t="s">
        <v>4</v>
      </c>
      <c r="S60" s="8">
        <f>SUM(Q60:R60)</f>
        <v>561.7</v>
      </c>
      <c r="T60" s="7"/>
    </row>
    <row r="61" spans="1:20" ht="11.25">
      <c r="A61" s="10" t="s">
        <v>8</v>
      </c>
      <c r="B61" s="8">
        <v>78.5</v>
      </c>
      <c r="C61" s="8">
        <v>148.2</v>
      </c>
      <c r="D61" s="8">
        <v>149.1</v>
      </c>
      <c r="E61" s="8"/>
      <c r="F61" s="8">
        <v>2.2</v>
      </c>
      <c r="G61" s="8"/>
      <c r="H61" s="8">
        <v>166.4</v>
      </c>
      <c r="I61" s="8"/>
      <c r="J61" s="8">
        <v>82.6</v>
      </c>
      <c r="K61" s="10"/>
      <c r="L61" s="10"/>
      <c r="M61" s="8">
        <v>162</v>
      </c>
      <c r="N61" s="10"/>
      <c r="O61" s="10"/>
      <c r="P61" s="8">
        <v>413.5</v>
      </c>
      <c r="Q61" s="8">
        <f>B61+D61+F61+P61</f>
        <v>643.3</v>
      </c>
      <c r="R61" s="10" t="s">
        <v>4</v>
      </c>
      <c r="S61" s="8">
        <f>SUM(Q61:R61)</f>
        <v>643.3</v>
      </c>
      <c r="T61" s="7"/>
    </row>
    <row r="62" spans="1:20" ht="11.25">
      <c r="A62" s="10" t="s">
        <v>9</v>
      </c>
      <c r="B62" s="8">
        <v>135.3</v>
      </c>
      <c r="C62" s="8">
        <v>82.7</v>
      </c>
      <c r="D62" s="8">
        <v>84.9</v>
      </c>
      <c r="E62" s="8"/>
      <c r="F62" s="8">
        <v>2.4</v>
      </c>
      <c r="G62" s="8"/>
      <c r="H62" s="8">
        <v>164.5</v>
      </c>
      <c r="I62" s="8"/>
      <c r="J62" s="8">
        <v>116.3</v>
      </c>
      <c r="K62" s="10"/>
      <c r="L62" s="10"/>
      <c r="M62" s="8">
        <v>185.6</v>
      </c>
      <c r="N62" s="10"/>
      <c r="O62" s="10"/>
      <c r="P62" s="19">
        <v>469.4</v>
      </c>
      <c r="Q62" s="8">
        <f>B62+D62+F62+P62</f>
        <v>692</v>
      </c>
      <c r="R62" s="10" t="s">
        <v>4</v>
      </c>
      <c r="S62" s="8">
        <f>SUM(Q62:R62)</f>
        <v>692</v>
      </c>
      <c r="T62" s="7"/>
    </row>
    <row r="63" spans="1:20" ht="11.25">
      <c r="A63" s="10" t="s">
        <v>6</v>
      </c>
      <c r="B63" s="8">
        <v>107.1</v>
      </c>
      <c r="C63" s="8">
        <v>135.8</v>
      </c>
      <c r="D63" s="8">
        <v>142</v>
      </c>
      <c r="E63" s="8"/>
      <c r="F63" s="8">
        <v>4.5</v>
      </c>
      <c r="G63" s="8"/>
      <c r="H63" s="8">
        <v>201.9</v>
      </c>
      <c r="I63" s="8"/>
      <c r="J63" s="8">
        <v>104.9</v>
      </c>
      <c r="K63" s="10"/>
      <c r="L63" s="10"/>
      <c r="M63" s="8">
        <v>202.3</v>
      </c>
      <c r="N63" s="10"/>
      <c r="O63" s="10"/>
      <c r="P63" s="8">
        <v>511.4</v>
      </c>
      <c r="Q63" s="8">
        <f>B63+D63+F63+P63</f>
        <v>765</v>
      </c>
      <c r="R63" s="10" t="s">
        <v>4</v>
      </c>
      <c r="S63" s="8">
        <f>SUM(Q63:R63)</f>
        <v>765</v>
      </c>
      <c r="T63" s="7"/>
    </row>
    <row r="64" spans="1:19" s="3" customFormat="1" ht="11.25">
      <c r="A64" s="40">
        <v>1995</v>
      </c>
      <c r="B64" s="8"/>
      <c r="C64" s="8"/>
      <c r="D64" s="8"/>
      <c r="E64" s="8"/>
      <c r="F64" s="8"/>
      <c r="G64" s="8"/>
      <c r="H64" s="8"/>
      <c r="I64" s="8"/>
      <c r="J64" s="8"/>
      <c r="K64" s="10"/>
      <c r="L64" s="10"/>
      <c r="M64" s="8"/>
      <c r="N64" s="10"/>
      <c r="O64" s="10"/>
      <c r="P64" s="8"/>
      <c r="Q64" s="8"/>
      <c r="R64" s="10"/>
      <c r="S64" s="8"/>
    </row>
    <row r="65" spans="1:19" s="3" customFormat="1" ht="11.25" customHeight="1">
      <c r="A65" s="10" t="s">
        <v>5</v>
      </c>
      <c r="B65" s="8">
        <v>91.4</v>
      </c>
      <c r="C65" s="8">
        <v>140.2</v>
      </c>
      <c r="D65" s="8">
        <v>145.7</v>
      </c>
      <c r="E65" s="8"/>
      <c r="F65" s="8">
        <v>3.3</v>
      </c>
      <c r="G65" s="8"/>
      <c r="H65" s="8">
        <v>193.7</v>
      </c>
      <c r="I65" s="8"/>
      <c r="J65" s="8">
        <v>123</v>
      </c>
      <c r="K65" s="10"/>
      <c r="L65" s="10"/>
      <c r="M65" s="8">
        <v>199.7</v>
      </c>
      <c r="N65" s="10"/>
      <c r="O65" s="10"/>
      <c r="P65" s="8">
        <f>320+199.7</f>
        <v>519.7</v>
      </c>
      <c r="Q65" s="8">
        <f>B65+D65+F65+P65</f>
        <v>760.1</v>
      </c>
      <c r="R65" s="10" t="s">
        <v>4</v>
      </c>
      <c r="S65" s="8">
        <f>SUM(Q65:R65)</f>
        <v>760.1</v>
      </c>
    </row>
    <row r="66" spans="1:19" s="3" customFormat="1" ht="11.25" customHeight="1">
      <c r="A66" s="10" t="s">
        <v>8</v>
      </c>
      <c r="B66" s="8">
        <v>94.6</v>
      </c>
      <c r="C66" s="8">
        <v>108.3</v>
      </c>
      <c r="D66" s="8">
        <v>112.8</v>
      </c>
      <c r="E66" s="8"/>
      <c r="F66" s="8">
        <v>3.6</v>
      </c>
      <c r="G66" s="8"/>
      <c r="H66" s="8">
        <v>205.1</v>
      </c>
      <c r="I66" s="8"/>
      <c r="J66" s="8">
        <v>219.4</v>
      </c>
      <c r="K66" s="10"/>
      <c r="L66" s="10"/>
      <c r="M66" s="8">
        <v>225.1</v>
      </c>
      <c r="N66" s="10"/>
      <c r="O66" s="10"/>
      <c r="P66" s="8">
        <v>653</v>
      </c>
      <c r="Q66" s="8">
        <f>B66+D66+F66+P66</f>
        <v>864</v>
      </c>
      <c r="R66" s="10" t="s">
        <v>4</v>
      </c>
      <c r="S66" s="8">
        <f>SUM(Q66:R66)</f>
        <v>864</v>
      </c>
    </row>
    <row r="67" spans="1:19" s="3" customFormat="1" ht="11.25" customHeight="1">
      <c r="A67" s="10" t="s">
        <v>9</v>
      </c>
      <c r="B67" s="8">
        <v>191.6</v>
      </c>
      <c r="C67" s="8">
        <v>86.6</v>
      </c>
      <c r="D67" s="8">
        <v>89.2</v>
      </c>
      <c r="E67" s="8"/>
      <c r="F67" s="8">
        <v>2.5</v>
      </c>
      <c r="G67" s="8"/>
      <c r="H67" s="8">
        <v>237.8</v>
      </c>
      <c r="I67" s="8"/>
      <c r="J67" s="8">
        <v>200.5</v>
      </c>
      <c r="K67" s="10"/>
      <c r="L67" s="10"/>
      <c r="M67" s="8">
        <v>197</v>
      </c>
      <c r="N67" s="10"/>
      <c r="O67" s="10"/>
      <c r="P67" s="19">
        <f>441.7+197</f>
        <v>638.7</v>
      </c>
      <c r="Q67" s="8">
        <f>B67+D67+F67+P67</f>
        <v>922</v>
      </c>
      <c r="R67" s="10" t="s">
        <v>4</v>
      </c>
      <c r="S67" s="8">
        <f>SUM(Q67:R67)</f>
        <v>922</v>
      </c>
    </row>
    <row r="68" spans="1:21" ht="11.25" customHeight="1">
      <c r="A68" s="10" t="s">
        <v>6</v>
      </c>
      <c r="B68" s="8">
        <v>124.8</v>
      </c>
      <c r="C68" s="8">
        <v>101.6</v>
      </c>
      <c r="D68" s="8">
        <v>102</v>
      </c>
      <c r="E68" s="8"/>
      <c r="F68" s="8">
        <v>2.9</v>
      </c>
      <c r="G68" s="8"/>
      <c r="H68" s="8">
        <v>203.5</v>
      </c>
      <c r="I68" s="8"/>
      <c r="J68" s="8">
        <v>211.6</v>
      </c>
      <c r="K68" s="10"/>
      <c r="L68" s="10"/>
      <c r="M68" s="8">
        <v>205.9</v>
      </c>
      <c r="N68" s="10"/>
      <c r="O68" s="10"/>
      <c r="P68" s="8">
        <f>418.1+205.9</f>
        <v>624</v>
      </c>
      <c r="Q68" s="8">
        <f>B68+D68+F68+P68</f>
        <v>853.7</v>
      </c>
      <c r="R68" s="10" t="s">
        <v>4</v>
      </c>
      <c r="S68" s="8">
        <f>SUM(Q68:R68)</f>
        <v>853.7</v>
      </c>
      <c r="T68" s="3"/>
      <c r="U68" s="3"/>
    </row>
    <row r="69" spans="1:21" ht="11.25" customHeight="1">
      <c r="A69" s="40">
        <v>1996</v>
      </c>
      <c r="B69" s="8"/>
      <c r="C69" s="8"/>
      <c r="D69" s="8"/>
      <c r="E69" s="8"/>
      <c r="F69" s="8"/>
      <c r="G69" s="8"/>
      <c r="H69" s="8"/>
      <c r="I69" s="8"/>
      <c r="J69" s="8"/>
      <c r="K69" s="10"/>
      <c r="L69" s="10"/>
      <c r="M69" s="8"/>
      <c r="N69" s="10"/>
      <c r="O69" s="10"/>
      <c r="P69" s="8"/>
      <c r="Q69" s="8"/>
      <c r="R69" s="10"/>
      <c r="S69" s="8"/>
      <c r="T69" s="3"/>
      <c r="U69" s="3"/>
    </row>
    <row r="70" spans="1:19" s="3" customFormat="1" ht="11.25" customHeight="1">
      <c r="A70" s="10" t="s">
        <v>7</v>
      </c>
      <c r="B70" s="8">
        <v>98.4</v>
      </c>
      <c r="C70" s="8">
        <v>131.9</v>
      </c>
      <c r="D70" s="8">
        <v>133.9</v>
      </c>
      <c r="E70" s="8"/>
      <c r="F70" s="8">
        <v>2.7</v>
      </c>
      <c r="G70" s="8"/>
      <c r="H70" s="8">
        <v>198</v>
      </c>
      <c r="I70" s="8"/>
      <c r="J70" s="8">
        <v>71.2</v>
      </c>
      <c r="K70" s="10"/>
      <c r="L70" s="10"/>
      <c r="M70" s="8">
        <v>255.1</v>
      </c>
      <c r="N70" s="10"/>
      <c r="O70" s="10"/>
      <c r="P70" s="8">
        <v>526.9</v>
      </c>
      <c r="Q70" s="8">
        <f>B70+D70+F70+P70</f>
        <v>761.9</v>
      </c>
      <c r="R70" s="10" t="s">
        <v>4</v>
      </c>
      <c r="S70" s="8">
        <f>SUM(Q70:R70)</f>
        <v>761.9</v>
      </c>
    </row>
    <row r="71" spans="1:19" s="3" customFormat="1" ht="11.25">
      <c r="A71" s="10" t="s">
        <v>8</v>
      </c>
      <c r="B71" s="8">
        <v>147.6</v>
      </c>
      <c r="C71" s="8">
        <v>130.6</v>
      </c>
      <c r="D71" s="8">
        <v>134.5</v>
      </c>
      <c r="E71" s="8"/>
      <c r="F71" s="8">
        <v>2.9</v>
      </c>
      <c r="G71" s="8"/>
      <c r="H71" s="8">
        <v>201.7</v>
      </c>
      <c r="I71" s="8"/>
      <c r="J71" s="8">
        <v>137.7</v>
      </c>
      <c r="K71" s="10"/>
      <c r="L71" s="10"/>
      <c r="M71" s="8">
        <v>248.2</v>
      </c>
      <c r="N71" s="10"/>
      <c r="O71" s="10"/>
      <c r="P71" s="10">
        <v>590.5</v>
      </c>
      <c r="Q71" s="8">
        <f>B71+D71+F71+P71</f>
        <v>875.5</v>
      </c>
      <c r="R71" s="10" t="s">
        <v>4</v>
      </c>
      <c r="S71" s="8">
        <f>SUM(Q71:R71)</f>
        <v>875.5</v>
      </c>
    </row>
    <row r="72" spans="1:19" s="3" customFormat="1" ht="11.25">
      <c r="A72" s="10" t="s">
        <v>9</v>
      </c>
      <c r="B72" s="8">
        <v>190.7</v>
      </c>
      <c r="C72" s="8">
        <v>103.4</v>
      </c>
      <c r="D72" s="8">
        <v>111</v>
      </c>
      <c r="E72" s="8"/>
      <c r="F72" s="8">
        <v>3.2</v>
      </c>
      <c r="G72" s="8"/>
      <c r="H72" s="8">
        <v>174.6</v>
      </c>
      <c r="I72" s="8"/>
      <c r="J72" s="8">
        <v>74.7</v>
      </c>
      <c r="K72" s="10"/>
      <c r="L72" s="10"/>
      <c r="M72" s="8">
        <v>271.3</v>
      </c>
      <c r="N72" s="10"/>
      <c r="O72" s="10"/>
      <c r="P72" s="10">
        <v>522.7</v>
      </c>
      <c r="Q72" s="8">
        <f>B72+D72+F72+P72</f>
        <v>827.6</v>
      </c>
      <c r="R72" s="10" t="s">
        <v>4</v>
      </c>
      <c r="S72" s="8">
        <f>SUM(Q72:R72)</f>
        <v>827.6</v>
      </c>
    </row>
    <row r="73" spans="1:19" s="3" customFormat="1" ht="11.25">
      <c r="A73" s="10" t="s">
        <v>6</v>
      </c>
      <c r="B73" s="8">
        <v>141.9</v>
      </c>
      <c r="C73" s="8">
        <v>98.9</v>
      </c>
      <c r="D73" s="8">
        <v>100.9</v>
      </c>
      <c r="E73" s="8"/>
      <c r="F73" s="8">
        <v>1.6</v>
      </c>
      <c r="G73" s="8"/>
      <c r="H73" s="8">
        <v>199.3</v>
      </c>
      <c r="I73" s="8"/>
      <c r="J73" s="8">
        <v>103.4</v>
      </c>
      <c r="K73" s="10"/>
      <c r="L73" s="10"/>
      <c r="M73" s="8">
        <v>299.3</v>
      </c>
      <c r="N73" s="10"/>
      <c r="O73" s="10"/>
      <c r="P73" s="10">
        <v>604.5</v>
      </c>
      <c r="Q73" s="8">
        <f>B73+D73+F73+P73</f>
        <v>848.9</v>
      </c>
      <c r="R73" s="10" t="s">
        <v>4</v>
      </c>
      <c r="S73" s="8">
        <f>SUM(Q73:R73)</f>
        <v>848.9</v>
      </c>
    </row>
    <row r="74" spans="1:19" s="3" customFormat="1" ht="11.25">
      <c r="A74" s="40">
        <v>1997</v>
      </c>
      <c r="B74" s="8"/>
      <c r="C74" s="8"/>
      <c r="D74" s="8"/>
      <c r="E74" s="8"/>
      <c r="F74" s="8"/>
      <c r="G74" s="8"/>
      <c r="H74" s="8"/>
      <c r="I74" s="8"/>
      <c r="J74" s="8"/>
      <c r="K74" s="10"/>
      <c r="L74" s="10"/>
      <c r="M74" s="8"/>
      <c r="N74" s="10"/>
      <c r="O74" s="10"/>
      <c r="P74" s="10"/>
      <c r="Q74" s="8"/>
      <c r="R74" s="10"/>
      <c r="S74" s="8"/>
    </row>
    <row r="75" spans="1:19" s="3" customFormat="1" ht="11.25">
      <c r="A75" s="10" t="s">
        <v>7</v>
      </c>
      <c r="B75" s="8">
        <v>129.3</v>
      </c>
      <c r="C75" s="8">
        <v>102.1</v>
      </c>
      <c r="D75" s="8">
        <v>107.1</v>
      </c>
      <c r="E75" s="8"/>
      <c r="F75" s="8">
        <v>2.3</v>
      </c>
      <c r="G75" s="8"/>
      <c r="H75" s="8">
        <v>202.1</v>
      </c>
      <c r="I75" s="8"/>
      <c r="J75" s="8">
        <v>105.4</v>
      </c>
      <c r="K75" s="10"/>
      <c r="L75" s="10"/>
      <c r="M75" s="8">
        <v>269</v>
      </c>
      <c r="N75" s="10"/>
      <c r="O75" s="10"/>
      <c r="P75" s="10">
        <v>578.7</v>
      </c>
      <c r="Q75" s="8">
        <f>B75+D75+F75+P75</f>
        <v>817.4000000000001</v>
      </c>
      <c r="R75" s="10" t="s">
        <v>4</v>
      </c>
      <c r="S75" s="8">
        <f>SUM(Q75:R75)</f>
        <v>817.4000000000001</v>
      </c>
    </row>
    <row r="76" spans="1:19" s="3" customFormat="1" ht="11.25">
      <c r="A76" s="10" t="s">
        <v>8</v>
      </c>
      <c r="B76" s="8">
        <v>251.4</v>
      </c>
      <c r="C76" s="8">
        <v>122.9</v>
      </c>
      <c r="D76" s="8">
        <v>126.1</v>
      </c>
      <c r="E76" s="8"/>
      <c r="F76" s="8">
        <v>2.2</v>
      </c>
      <c r="G76" s="8"/>
      <c r="H76" s="8">
        <v>165.2</v>
      </c>
      <c r="I76" s="8"/>
      <c r="J76" s="8">
        <v>102.2</v>
      </c>
      <c r="K76" s="10"/>
      <c r="L76" s="10"/>
      <c r="M76" s="8">
        <v>193.8</v>
      </c>
      <c r="N76" s="10"/>
      <c r="O76" s="10"/>
      <c r="P76" s="10">
        <v>463.3</v>
      </c>
      <c r="Q76" s="8">
        <f>B76+D76+F76+P76</f>
        <v>843</v>
      </c>
      <c r="R76" s="10" t="s">
        <v>4</v>
      </c>
      <c r="S76" s="8">
        <f>SUM(Q76:R76)</f>
        <v>843</v>
      </c>
    </row>
    <row r="77" spans="1:19" s="3" customFormat="1" ht="11.25">
      <c r="A77" s="10" t="s">
        <v>9</v>
      </c>
      <c r="B77" s="8">
        <v>244.3</v>
      </c>
      <c r="C77" s="8">
        <v>100</v>
      </c>
      <c r="D77" s="8">
        <v>105.1</v>
      </c>
      <c r="E77" s="8"/>
      <c r="F77" s="8">
        <v>3.2</v>
      </c>
      <c r="G77" s="8"/>
      <c r="H77" s="8">
        <v>167.7</v>
      </c>
      <c r="I77" s="8"/>
      <c r="J77" s="8">
        <v>52.2</v>
      </c>
      <c r="K77" s="10"/>
      <c r="L77" s="10"/>
      <c r="M77" s="8">
        <v>206.4</v>
      </c>
      <c r="N77" s="10"/>
      <c r="O77" s="10"/>
      <c r="P77" s="10">
        <v>428.1</v>
      </c>
      <c r="Q77" s="8">
        <f>B77+D77+F77+P77</f>
        <v>780.7</v>
      </c>
      <c r="R77" s="10" t="s">
        <v>4</v>
      </c>
      <c r="S77" s="8">
        <f>SUM(Q77:R77)</f>
        <v>780.7</v>
      </c>
    </row>
    <row r="78" spans="1:19" s="3" customFormat="1" ht="11.25">
      <c r="A78" s="10" t="s">
        <v>6</v>
      </c>
      <c r="B78" s="8">
        <v>152.2</v>
      </c>
      <c r="C78" s="8">
        <v>84.3</v>
      </c>
      <c r="D78" s="8">
        <v>95.3</v>
      </c>
      <c r="E78" s="8"/>
      <c r="F78" s="8">
        <v>1.9</v>
      </c>
      <c r="G78" s="8"/>
      <c r="H78" s="8">
        <v>183.7</v>
      </c>
      <c r="I78" s="8"/>
      <c r="J78" s="8" t="s">
        <v>4</v>
      </c>
      <c r="K78" s="10"/>
      <c r="L78" s="10"/>
      <c r="M78" s="8">
        <v>183</v>
      </c>
      <c r="N78" s="10"/>
      <c r="O78" s="10"/>
      <c r="P78" s="10">
        <v>368.8</v>
      </c>
      <c r="Q78" s="8">
        <f>B78+D78+F78+P78</f>
        <v>618.2</v>
      </c>
      <c r="R78" s="10" t="s">
        <v>4</v>
      </c>
      <c r="S78" s="8">
        <f>SUM(Q78:R78)</f>
        <v>618.2</v>
      </c>
    </row>
    <row r="79" spans="1:19" s="3" customFormat="1" ht="11.25">
      <c r="A79" s="40">
        <v>1998</v>
      </c>
      <c r="B79" s="8"/>
      <c r="C79" s="8"/>
      <c r="D79" s="8"/>
      <c r="E79" s="8"/>
      <c r="F79" s="8"/>
      <c r="G79" s="8"/>
      <c r="H79" s="8"/>
      <c r="I79" s="8"/>
      <c r="J79" s="8"/>
      <c r="K79" s="10"/>
      <c r="L79" s="10"/>
      <c r="M79" s="8"/>
      <c r="N79" s="10"/>
      <c r="O79" s="10"/>
      <c r="P79" s="10"/>
      <c r="Q79" s="8"/>
      <c r="R79" s="10"/>
      <c r="S79" s="8"/>
    </row>
    <row r="80" spans="1:19" s="3" customFormat="1" ht="11.25">
      <c r="A80" s="10" t="s">
        <v>7</v>
      </c>
      <c r="B80" s="8">
        <v>168.1</v>
      </c>
      <c r="C80" s="8">
        <v>42.1</v>
      </c>
      <c r="D80" s="8">
        <v>44.6</v>
      </c>
      <c r="E80" s="8"/>
      <c r="F80" s="8">
        <v>5.4</v>
      </c>
      <c r="G80" s="8"/>
      <c r="H80" s="8">
        <v>235.1</v>
      </c>
      <c r="I80" s="8"/>
      <c r="J80" s="8">
        <v>28.2</v>
      </c>
      <c r="K80" s="10"/>
      <c r="L80" s="10"/>
      <c r="M80" s="8">
        <v>170.7</v>
      </c>
      <c r="N80" s="10"/>
      <c r="O80" s="10"/>
      <c r="P80" s="10">
        <v>436.6</v>
      </c>
      <c r="Q80" s="8">
        <f>B80+D80+F80+P80</f>
        <v>654.7</v>
      </c>
      <c r="R80" s="10" t="s">
        <v>4</v>
      </c>
      <c r="S80" s="8">
        <f>SUM(Q80:R80)</f>
        <v>654.7</v>
      </c>
    </row>
    <row r="81" spans="1:19" s="3" customFormat="1" ht="11.25">
      <c r="A81" s="10" t="s">
        <v>8</v>
      </c>
      <c r="B81" s="8">
        <v>227.5</v>
      </c>
      <c r="C81" s="8">
        <v>35.1</v>
      </c>
      <c r="D81" s="8">
        <v>37.9</v>
      </c>
      <c r="E81" s="8"/>
      <c r="F81" s="8">
        <v>10.1</v>
      </c>
      <c r="G81" s="8"/>
      <c r="H81" s="8">
        <v>327.2</v>
      </c>
      <c r="I81" s="8"/>
      <c r="J81" s="8">
        <v>143.3</v>
      </c>
      <c r="K81" s="10"/>
      <c r="L81" s="10"/>
      <c r="M81" s="8">
        <v>193.9</v>
      </c>
      <c r="N81" s="10"/>
      <c r="O81" s="10"/>
      <c r="P81" s="10">
        <v>668.9</v>
      </c>
      <c r="Q81" s="8">
        <f>B81+D81+F81+P81</f>
        <v>944.4</v>
      </c>
      <c r="R81" s="10" t="s">
        <v>4</v>
      </c>
      <c r="S81" s="8">
        <f>SUM(Q81:R81)</f>
        <v>944.4</v>
      </c>
    </row>
    <row r="82" spans="1:19" s="3" customFormat="1" ht="11.25">
      <c r="A82" s="10" t="s">
        <v>9</v>
      </c>
      <c r="B82" s="8">
        <v>395.7</v>
      </c>
      <c r="C82" s="8">
        <v>18.3</v>
      </c>
      <c r="D82" s="8">
        <v>21.3</v>
      </c>
      <c r="E82" s="8"/>
      <c r="F82" s="8">
        <v>18.2</v>
      </c>
      <c r="G82" s="8"/>
      <c r="H82" s="8">
        <v>311.7</v>
      </c>
      <c r="I82" s="8"/>
      <c r="J82" s="8">
        <v>102.5</v>
      </c>
      <c r="K82" s="10"/>
      <c r="L82" s="10"/>
      <c r="M82" s="8">
        <v>235.9</v>
      </c>
      <c r="N82" s="10"/>
      <c r="O82" s="10"/>
      <c r="P82" s="10">
        <v>654.3</v>
      </c>
      <c r="Q82" s="8">
        <f>B82+D82+F82+P82</f>
        <v>1089.5</v>
      </c>
      <c r="R82" s="10" t="s">
        <v>4</v>
      </c>
      <c r="S82" s="8">
        <f>SUM(Q82:R82)</f>
        <v>1089.5</v>
      </c>
    </row>
    <row r="83" spans="1:19" s="3" customFormat="1" ht="11.25">
      <c r="A83" s="10" t="s">
        <v>6</v>
      </c>
      <c r="B83" s="8">
        <v>228.9</v>
      </c>
      <c r="C83" s="8">
        <v>58.7</v>
      </c>
      <c r="D83" s="8">
        <v>69.4</v>
      </c>
      <c r="E83" s="8"/>
      <c r="F83" s="8">
        <v>8.5</v>
      </c>
      <c r="G83" s="8"/>
      <c r="H83" s="8">
        <v>353.8</v>
      </c>
      <c r="I83" s="8"/>
      <c r="J83" s="8">
        <v>121.7</v>
      </c>
      <c r="K83" s="10"/>
      <c r="L83" s="10"/>
      <c r="M83" s="8">
        <v>212.6</v>
      </c>
      <c r="N83" s="10"/>
      <c r="O83" s="10"/>
      <c r="P83" s="10">
        <v>692.3</v>
      </c>
      <c r="Q83" s="8">
        <f>B83+D83+F83+P83</f>
        <v>999.0999999999999</v>
      </c>
      <c r="R83" s="10" t="s">
        <v>4</v>
      </c>
      <c r="S83" s="8">
        <f>SUM(Q83:R83)</f>
        <v>999.0999999999999</v>
      </c>
    </row>
    <row r="84" spans="1:19" s="3" customFormat="1" ht="11.25">
      <c r="A84" s="40">
        <v>1999</v>
      </c>
      <c r="B84" s="8"/>
      <c r="C84" s="8"/>
      <c r="D84" s="8"/>
      <c r="E84" s="8"/>
      <c r="F84" s="8"/>
      <c r="G84" s="8"/>
      <c r="H84" s="8"/>
      <c r="I84" s="8"/>
      <c r="J84" s="8"/>
      <c r="K84" s="10"/>
      <c r="L84" s="10"/>
      <c r="M84" s="8"/>
      <c r="N84" s="10"/>
      <c r="O84" s="10"/>
      <c r="P84" s="10"/>
      <c r="Q84" s="8"/>
      <c r="R84" s="10"/>
      <c r="S84" s="8"/>
    </row>
    <row r="85" spans="1:19" s="3" customFormat="1" ht="11.25">
      <c r="A85" s="10" t="s">
        <v>7</v>
      </c>
      <c r="B85" s="8">
        <v>1165</v>
      </c>
      <c r="C85" s="8">
        <v>255.6</v>
      </c>
      <c r="D85" s="8">
        <v>265.9</v>
      </c>
      <c r="E85" s="8"/>
      <c r="F85" s="8">
        <v>30.4</v>
      </c>
      <c r="G85" s="8"/>
      <c r="H85" s="8">
        <v>1546.1</v>
      </c>
      <c r="I85" s="8"/>
      <c r="J85" s="8">
        <v>574.3</v>
      </c>
      <c r="K85" s="10"/>
      <c r="L85" s="10"/>
      <c r="M85" s="8">
        <v>1382.4</v>
      </c>
      <c r="N85" s="10"/>
      <c r="O85" s="10"/>
      <c r="P85" s="10">
        <v>3524</v>
      </c>
      <c r="Q85" s="8">
        <f>B85+D85+F85+P85</f>
        <v>4985.3</v>
      </c>
      <c r="R85" s="10" t="s">
        <v>4</v>
      </c>
      <c r="S85" s="8">
        <f>SUM(Q85:R85)</f>
        <v>4985.3</v>
      </c>
    </row>
    <row r="86" spans="1:19" s="3" customFormat="1" ht="11.25">
      <c r="A86" s="10" t="s">
        <v>8</v>
      </c>
      <c r="B86" s="8">
        <v>238.9</v>
      </c>
      <c r="C86" s="8">
        <v>50.7</v>
      </c>
      <c r="D86" s="8">
        <v>52.9</v>
      </c>
      <c r="E86" s="8"/>
      <c r="F86" s="8">
        <v>3.9</v>
      </c>
      <c r="G86" s="8"/>
      <c r="H86" s="8">
        <v>278.9</v>
      </c>
      <c r="I86" s="8"/>
      <c r="J86" s="8">
        <v>98.2</v>
      </c>
      <c r="K86" s="10"/>
      <c r="L86" s="10"/>
      <c r="M86" s="8">
        <v>186.8</v>
      </c>
      <c r="N86" s="10"/>
      <c r="O86" s="10"/>
      <c r="P86" s="10">
        <v>567.2</v>
      </c>
      <c r="Q86" s="8">
        <f>B86+D86+F86+P86</f>
        <v>862.9000000000001</v>
      </c>
      <c r="R86" s="10" t="s">
        <v>4</v>
      </c>
      <c r="S86" s="8">
        <f>SUM(Q86:R86)</f>
        <v>862.9000000000001</v>
      </c>
    </row>
    <row r="87" spans="1:19" s="3" customFormat="1" ht="11.25">
      <c r="A87" s="10" t="s">
        <v>9</v>
      </c>
      <c r="B87" s="8">
        <v>342.7</v>
      </c>
      <c r="C87" s="8">
        <v>91.3</v>
      </c>
      <c r="D87" s="8">
        <v>91.8</v>
      </c>
      <c r="E87" s="8"/>
      <c r="F87" s="8">
        <v>10.3</v>
      </c>
      <c r="G87" s="8"/>
      <c r="H87" s="8">
        <v>350.7</v>
      </c>
      <c r="I87" s="8"/>
      <c r="J87" s="8">
        <v>129.6</v>
      </c>
      <c r="K87" s="10"/>
      <c r="L87" s="10"/>
      <c r="M87" s="8">
        <v>271.9</v>
      </c>
      <c r="N87" s="10"/>
      <c r="O87" s="10"/>
      <c r="P87" s="8">
        <v>757.9</v>
      </c>
      <c r="Q87" s="21">
        <f>B87+D87+F87+P87</f>
        <v>1202.7</v>
      </c>
      <c r="R87" s="10" t="s">
        <v>4</v>
      </c>
      <c r="S87" s="8">
        <f>SUM(Q87:R87)</f>
        <v>1202.7</v>
      </c>
    </row>
    <row r="88" spans="1:21" s="3" customFormat="1" ht="11.25">
      <c r="A88" s="10" t="s">
        <v>6</v>
      </c>
      <c r="B88" s="8">
        <v>366.2</v>
      </c>
      <c r="C88" s="8">
        <v>49.7</v>
      </c>
      <c r="D88" s="8">
        <v>54.5</v>
      </c>
      <c r="E88" s="8"/>
      <c r="F88" s="8">
        <v>10.7</v>
      </c>
      <c r="G88" s="8"/>
      <c r="H88" s="8">
        <v>486.4</v>
      </c>
      <c r="I88" s="8"/>
      <c r="J88" s="8">
        <v>160.4</v>
      </c>
      <c r="K88" s="10"/>
      <c r="L88" s="10"/>
      <c r="M88" s="8">
        <v>415</v>
      </c>
      <c r="N88" s="10"/>
      <c r="O88" s="10"/>
      <c r="P88" s="8">
        <v>1067.6</v>
      </c>
      <c r="Q88" s="21">
        <f>B88+D88+F88+P88</f>
        <v>1499</v>
      </c>
      <c r="R88" s="10" t="s">
        <v>4</v>
      </c>
      <c r="S88" s="8">
        <f>SUM(Q88:R88)</f>
        <v>1499</v>
      </c>
      <c r="U88" s="5"/>
    </row>
    <row r="89" spans="1:21" s="3" customFormat="1" ht="11.25">
      <c r="A89" s="40">
        <v>2000</v>
      </c>
      <c r="B89" s="8"/>
      <c r="C89" s="8"/>
      <c r="D89" s="8"/>
      <c r="E89" s="8"/>
      <c r="F89" s="8"/>
      <c r="G89" s="8"/>
      <c r="H89" s="8"/>
      <c r="I89" s="8"/>
      <c r="J89" s="8"/>
      <c r="K89" s="10"/>
      <c r="L89" s="10"/>
      <c r="M89" s="8"/>
      <c r="N89" s="10"/>
      <c r="O89" s="10"/>
      <c r="P89" s="8"/>
      <c r="Q89" s="21"/>
      <c r="R89" s="10"/>
      <c r="S89" s="8"/>
      <c r="U89" s="5"/>
    </row>
    <row r="90" spans="1:21" s="3" customFormat="1" ht="11.25">
      <c r="A90" s="10" t="s">
        <v>7</v>
      </c>
      <c r="B90" s="8">
        <v>253.1</v>
      </c>
      <c r="C90" s="8">
        <v>69.9</v>
      </c>
      <c r="D90" s="8">
        <v>76.1</v>
      </c>
      <c r="E90" s="8"/>
      <c r="F90" s="8">
        <v>5.4</v>
      </c>
      <c r="G90" s="8"/>
      <c r="H90" s="8">
        <v>588.5</v>
      </c>
      <c r="I90" s="8"/>
      <c r="J90" s="8">
        <v>158.5</v>
      </c>
      <c r="K90" s="10"/>
      <c r="L90" s="10"/>
      <c r="M90" s="8">
        <v>457.9</v>
      </c>
      <c r="N90" s="10"/>
      <c r="O90" s="10"/>
      <c r="P90" s="8">
        <v>1214.6</v>
      </c>
      <c r="Q90" s="21">
        <v>1549.1999999999998</v>
      </c>
      <c r="R90" s="10" t="s">
        <v>4</v>
      </c>
      <c r="S90" s="8">
        <v>1549.1999999999998</v>
      </c>
      <c r="U90" s="5"/>
    </row>
    <row r="91" spans="1:21" s="3" customFormat="1" ht="11.25">
      <c r="A91" s="10" t="s">
        <v>8</v>
      </c>
      <c r="B91" s="8">
        <v>265.5</v>
      </c>
      <c r="C91" s="8">
        <v>60.7</v>
      </c>
      <c r="D91" s="8">
        <v>67.2</v>
      </c>
      <c r="E91" s="8"/>
      <c r="F91" s="8">
        <v>9.5</v>
      </c>
      <c r="G91" s="8"/>
      <c r="H91" s="8">
        <v>434.7</v>
      </c>
      <c r="I91" s="8"/>
      <c r="J91" s="8">
        <v>140.9</v>
      </c>
      <c r="K91" s="10"/>
      <c r="L91" s="10"/>
      <c r="M91" s="8">
        <v>408.6</v>
      </c>
      <c r="N91" s="10"/>
      <c r="O91" s="10"/>
      <c r="P91" s="10">
        <v>989.9</v>
      </c>
      <c r="Q91" s="8">
        <v>1332.1</v>
      </c>
      <c r="R91" s="10" t="s">
        <v>4</v>
      </c>
      <c r="S91" s="8">
        <v>1332.1</v>
      </c>
      <c r="U91" s="5"/>
    </row>
    <row r="92" spans="1:21" s="3" customFormat="1" ht="11.25">
      <c r="A92" s="10" t="s">
        <v>9</v>
      </c>
      <c r="B92" s="8">
        <v>221.8</v>
      </c>
      <c r="C92" s="8">
        <v>65.3</v>
      </c>
      <c r="D92" s="8">
        <v>73.5</v>
      </c>
      <c r="E92" s="8"/>
      <c r="F92" s="8">
        <v>9.6</v>
      </c>
      <c r="G92" s="8"/>
      <c r="H92" s="8">
        <v>413.4</v>
      </c>
      <c r="I92" s="8"/>
      <c r="J92" s="8">
        <v>113.8</v>
      </c>
      <c r="K92" s="10"/>
      <c r="L92" s="10"/>
      <c r="M92" s="8">
        <v>550.8</v>
      </c>
      <c r="N92" s="10"/>
      <c r="O92" s="10"/>
      <c r="P92" s="10">
        <v>1083</v>
      </c>
      <c r="Q92" s="8">
        <v>1387.9</v>
      </c>
      <c r="R92" s="10" t="s">
        <v>4</v>
      </c>
      <c r="S92" s="8">
        <v>1387.9</v>
      </c>
      <c r="U92" s="5"/>
    </row>
    <row r="93" spans="1:21" s="3" customFormat="1" ht="11.25">
      <c r="A93" s="10" t="s">
        <v>6</v>
      </c>
      <c r="B93" s="8">
        <v>215.1</v>
      </c>
      <c r="C93" s="8">
        <v>87.6</v>
      </c>
      <c r="D93" s="8">
        <v>92</v>
      </c>
      <c r="E93" s="8"/>
      <c r="F93" s="8">
        <v>9.2</v>
      </c>
      <c r="G93" s="8"/>
      <c r="H93" s="8">
        <v>514.2</v>
      </c>
      <c r="I93" s="8"/>
      <c r="J93" s="8">
        <v>182.2</v>
      </c>
      <c r="K93" s="10"/>
      <c r="L93" s="10"/>
      <c r="M93" s="8">
        <v>453.5</v>
      </c>
      <c r="N93" s="10"/>
      <c r="O93" s="10"/>
      <c r="P93" s="10">
        <v>1156.2</v>
      </c>
      <c r="Q93" s="8">
        <v>1472.5</v>
      </c>
      <c r="R93" s="10" t="s">
        <v>4</v>
      </c>
      <c r="S93" s="8">
        <v>1472.5</v>
      </c>
      <c r="U93" s="5"/>
    </row>
    <row r="94" spans="1:21" s="3" customFormat="1" ht="11.25">
      <c r="A94" s="40">
        <v>2001</v>
      </c>
      <c r="B94" s="8"/>
      <c r="C94" s="8"/>
      <c r="D94" s="8"/>
      <c r="E94" s="8"/>
      <c r="F94" s="8"/>
      <c r="G94" s="8"/>
      <c r="H94" s="8"/>
      <c r="I94" s="8"/>
      <c r="J94" s="8"/>
      <c r="K94" s="10"/>
      <c r="L94" s="10"/>
      <c r="M94" s="8"/>
      <c r="N94" s="10"/>
      <c r="O94" s="10"/>
      <c r="P94" s="10"/>
      <c r="Q94" s="8"/>
      <c r="R94" s="10"/>
      <c r="S94" s="8"/>
      <c r="U94" s="5"/>
    </row>
    <row r="95" spans="1:21" s="3" customFormat="1" ht="11.25">
      <c r="A95" s="10" t="s">
        <v>7</v>
      </c>
      <c r="B95" s="8">
        <v>160.6</v>
      </c>
      <c r="C95" s="8">
        <v>72</v>
      </c>
      <c r="D95" s="8">
        <v>84.3</v>
      </c>
      <c r="E95" s="8"/>
      <c r="F95" s="8">
        <v>6.6</v>
      </c>
      <c r="G95" s="8"/>
      <c r="H95" s="8">
        <v>531.6</v>
      </c>
      <c r="I95" s="8"/>
      <c r="J95" s="8">
        <v>207</v>
      </c>
      <c r="K95" s="10"/>
      <c r="L95" s="10"/>
      <c r="M95" s="8">
        <v>609.8</v>
      </c>
      <c r="N95" s="10"/>
      <c r="O95" s="10"/>
      <c r="P95" s="10">
        <v>1356.2</v>
      </c>
      <c r="Q95" s="8">
        <v>1607.7</v>
      </c>
      <c r="R95" s="10" t="s">
        <v>4</v>
      </c>
      <c r="S95" s="8">
        <v>1607.7</v>
      </c>
      <c r="U95" s="5"/>
    </row>
    <row r="96" spans="1:21" s="3" customFormat="1" ht="11.25">
      <c r="A96" s="10" t="s">
        <v>8</v>
      </c>
      <c r="B96" s="8">
        <v>223.1</v>
      </c>
      <c r="C96" s="8">
        <v>63.8</v>
      </c>
      <c r="D96" s="8">
        <v>80.7</v>
      </c>
      <c r="E96" s="8"/>
      <c r="F96" s="8">
        <v>22.7</v>
      </c>
      <c r="G96" s="8"/>
      <c r="H96" s="8">
        <v>524</v>
      </c>
      <c r="I96" s="8"/>
      <c r="J96" s="8">
        <v>269.2</v>
      </c>
      <c r="K96" s="10"/>
      <c r="L96" s="10"/>
      <c r="M96" s="8">
        <v>359.3</v>
      </c>
      <c r="N96" s="10"/>
      <c r="O96" s="10"/>
      <c r="P96" s="10">
        <v>1159.7</v>
      </c>
      <c r="Q96" s="8">
        <v>1486.2</v>
      </c>
      <c r="R96" s="10" t="s">
        <v>4</v>
      </c>
      <c r="S96" s="8">
        <v>1486.2</v>
      </c>
      <c r="U96" s="5"/>
    </row>
    <row r="97" spans="1:21" s="3" customFormat="1" ht="11.25">
      <c r="A97" s="10" t="s">
        <v>9</v>
      </c>
      <c r="B97" s="8">
        <v>224.5</v>
      </c>
      <c r="C97" s="8">
        <v>44</v>
      </c>
      <c r="D97" s="8">
        <v>68</v>
      </c>
      <c r="E97" s="8"/>
      <c r="F97" s="8">
        <v>22.3</v>
      </c>
      <c r="G97" s="8"/>
      <c r="H97" s="8">
        <v>563.1</v>
      </c>
      <c r="I97" s="8"/>
      <c r="J97" s="8">
        <v>207</v>
      </c>
      <c r="K97" s="10"/>
      <c r="L97" s="10"/>
      <c r="M97" s="8">
        <v>561.5</v>
      </c>
      <c r="N97" s="10"/>
      <c r="O97" s="10"/>
      <c r="P97" s="10">
        <v>1339.1</v>
      </c>
      <c r="Q97" s="8">
        <v>1653.8999999999999</v>
      </c>
      <c r="R97" s="10" t="s">
        <v>4</v>
      </c>
      <c r="S97" s="8">
        <v>1653.8999999999999</v>
      </c>
      <c r="U97" s="5"/>
    </row>
    <row r="98" spans="1:21" s="3" customFormat="1" ht="11.25">
      <c r="A98" s="10" t="s">
        <v>6</v>
      </c>
      <c r="B98" s="8">
        <v>192.9</v>
      </c>
      <c r="C98" s="8">
        <v>54.5</v>
      </c>
      <c r="D98" s="8">
        <v>77.9</v>
      </c>
      <c r="E98" s="8"/>
      <c r="F98" s="8">
        <v>25.6</v>
      </c>
      <c r="G98" s="8"/>
      <c r="H98" s="8">
        <v>496.4</v>
      </c>
      <c r="I98" s="8"/>
      <c r="J98" s="8">
        <v>175.9</v>
      </c>
      <c r="K98" s="10"/>
      <c r="L98" s="10"/>
      <c r="M98" s="8">
        <v>358.8</v>
      </c>
      <c r="N98" s="10"/>
      <c r="O98" s="10"/>
      <c r="P98" s="10">
        <v>1040.6</v>
      </c>
      <c r="Q98" s="8">
        <v>1337</v>
      </c>
      <c r="R98" s="10" t="s">
        <v>4</v>
      </c>
      <c r="S98" s="8">
        <v>1337</v>
      </c>
      <c r="T98" s="5"/>
      <c r="U98" s="5"/>
    </row>
    <row r="99" spans="1:21" s="3" customFormat="1" ht="11.25">
      <c r="A99" s="39"/>
      <c r="B99" s="13"/>
      <c r="C99" s="16"/>
      <c r="D99" s="13"/>
      <c r="E99" s="13"/>
      <c r="F99" s="12"/>
      <c r="G99" s="12"/>
      <c r="H99" s="13"/>
      <c r="I99" s="13"/>
      <c r="J99" s="22" t="s">
        <v>10</v>
      </c>
      <c r="K99" s="16"/>
      <c r="L99" s="16"/>
      <c r="M99" s="16"/>
      <c r="N99" s="16"/>
      <c r="O99" s="16"/>
      <c r="P99" s="16"/>
      <c r="Q99" s="13"/>
      <c r="R99" s="16"/>
      <c r="S99" s="13"/>
      <c r="T99" s="5"/>
      <c r="U99" s="5"/>
    </row>
    <row r="100" spans="1:21" s="3" customFormat="1" ht="11.25">
      <c r="A100" s="40">
        <v>2002</v>
      </c>
      <c r="B100" s="8"/>
      <c r="C100" s="8"/>
      <c r="D100" s="8"/>
      <c r="E100" s="8"/>
      <c r="F100" s="8"/>
      <c r="G100" s="8"/>
      <c r="H100" s="8"/>
      <c r="I100" s="8"/>
      <c r="J100" s="8"/>
      <c r="K100" s="8"/>
      <c r="L100" s="8"/>
      <c r="M100" s="8"/>
      <c r="N100" s="8"/>
      <c r="O100" s="8"/>
      <c r="P100" s="8"/>
      <c r="Q100" s="8"/>
      <c r="R100" s="8"/>
      <c r="S100" s="8"/>
      <c r="T100" s="5"/>
      <c r="U100" s="5"/>
    </row>
    <row r="101" spans="1:21" s="3" customFormat="1" ht="11.25">
      <c r="A101" s="10" t="s">
        <v>7</v>
      </c>
      <c r="B101" s="8">
        <v>184.8</v>
      </c>
      <c r="C101" s="8">
        <v>68.4</v>
      </c>
      <c r="D101" s="8">
        <v>89.2</v>
      </c>
      <c r="E101" s="8"/>
      <c r="F101" s="8">
        <v>38.3</v>
      </c>
      <c r="G101" s="8"/>
      <c r="H101" s="8">
        <v>479.5</v>
      </c>
      <c r="I101" s="8"/>
      <c r="J101" s="8">
        <v>279</v>
      </c>
      <c r="K101" s="10"/>
      <c r="L101" s="10"/>
      <c r="M101" s="8">
        <v>277.7</v>
      </c>
      <c r="N101" s="10"/>
      <c r="O101" s="10"/>
      <c r="P101" s="10">
        <v>1041.9</v>
      </c>
      <c r="Q101" s="8">
        <v>1354.2</v>
      </c>
      <c r="R101" s="10" t="s">
        <v>4</v>
      </c>
      <c r="S101" s="8">
        <v>1354.2</v>
      </c>
      <c r="T101" s="5"/>
      <c r="U101" s="5"/>
    </row>
    <row r="102" spans="1:21" s="3" customFormat="1" ht="11.25">
      <c r="A102" s="10" t="s">
        <v>8</v>
      </c>
      <c r="B102" s="8">
        <v>261.1</v>
      </c>
      <c r="C102" s="8">
        <v>78</v>
      </c>
      <c r="D102" s="8">
        <v>85.8</v>
      </c>
      <c r="E102" s="8"/>
      <c r="F102" s="8">
        <v>25</v>
      </c>
      <c r="G102" s="8"/>
      <c r="H102" s="8">
        <v>584.1</v>
      </c>
      <c r="I102" s="8"/>
      <c r="J102" s="8">
        <v>326.9</v>
      </c>
      <c r="K102" s="10"/>
      <c r="L102" s="10"/>
      <c r="M102" s="8">
        <v>378.5</v>
      </c>
      <c r="N102" s="10"/>
      <c r="O102" s="10"/>
      <c r="P102" s="8">
        <v>1300</v>
      </c>
      <c r="Q102" s="8">
        <v>1671.9</v>
      </c>
      <c r="R102" s="10" t="s">
        <v>4</v>
      </c>
      <c r="S102" s="8">
        <v>1671.9</v>
      </c>
      <c r="T102" s="5"/>
      <c r="U102" s="5"/>
    </row>
    <row r="103" spans="1:21" s="3" customFormat="1" ht="11.25">
      <c r="A103" s="10" t="s">
        <v>9</v>
      </c>
      <c r="B103" s="8">
        <v>316.9</v>
      </c>
      <c r="C103" s="8">
        <v>82.8</v>
      </c>
      <c r="D103" s="8">
        <v>97</v>
      </c>
      <c r="E103" s="8"/>
      <c r="F103" s="8">
        <v>13.6</v>
      </c>
      <c r="G103" s="8"/>
      <c r="H103" s="8">
        <v>494.2</v>
      </c>
      <c r="I103" s="8"/>
      <c r="J103" s="8">
        <v>265.4</v>
      </c>
      <c r="K103" s="10"/>
      <c r="L103" s="10"/>
      <c r="M103" s="8">
        <v>371.4</v>
      </c>
      <c r="N103" s="10"/>
      <c r="O103" s="10"/>
      <c r="P103" s="10">
        <v>1138.1</v>
      </c>
      <c r="Q103" s="8">
        <v>1565.6</v>
      </c>
      <c r="R103" s="10" t="s">
        <v>4</v>
      </c>
      <c r="S103" s="8">
        <v>1565.6</v>
      </c>
      <c r="U103" s="5"/>
    </row>
    <row r="104" spans="1:21" s="3" customFormat="1" ht="11.25">
      <c r="A104" s="10" t="s">
        <v>6</v>
      </c>
      <c r="B104" s="8">
        <v>322.1</v>
      </c>
      <c r="C104" s="8">
        <v>136.3</v>
      </c>
      <c r="D104" s="8">
        <v>142.1</v>
      </c>
      <c r="E104" s="8"/>
      <c r="F104" s="8">
        <v>17.2</v>
      </c>
      <c r="G104" s="8"/>
      <c r="H104" s="8">
        <v>737</v>
      </c>
      <c r="I104" s="8"/>
      <c r="J104" s="8">
        <v>147.4</v>
      </c>
      <c r="K104" s="10"/>
      <c r="L104" s="10"/>
      <c r="M104" s="8">
        <v>403.6</v>
      </c>
      <c r="N104" s="10"/>
      <c r="O104" s="10"/>
      <c r="P104" s="8">
        <v>1294</v>
      </c>
      <c r="Q104" s="8">
        <v>1775.4</v>
      </c>
      <c r="R104" s="10" t="s">
        <v>4</v>
      </c>
      <c r="S104" s="8">
        <v>1775.4</v>
      </c>
      <c r="U104" s="5"/>
    </row>
    <row r="105" spans="1:21" s="3" customFormat="1" ht="11.25">
      <c r="A105" s="40">
        <v>2003</v>
      </c>
      <c r="B105" s="8"/>
      <c r="C105" s="8"/>
      <c r="D105" s="8"/>
      <c r="E105" s="8"/>
      <c r="F105" s="8"/>
      <c r="G105" s="8"/>
      <c r="H105" s="8"/>
      <c r="I105" s="8"/>
      <c r="J105" s="8"/>
      <c r="K105" s="10"/>
      <c r="L105" s="10"/>
      <c r="M105" s="8"/>
      <c r="N105" s="10"/>
      <c r="O105" s="10"/>
      <c r="P105" s="10"/>
      <c r="Q105" s="8"/>
      <c r="R105" s="10"/>
      <c r="S105" s="8"/>
      <c r="U105" s="5"/>
    </row>
    <row r="106" spans="1:21" s="3" customFormat="1" ht="11.25">
      <c r="A106" s="10" t="s">
        <v>7</v>
      </c>
      <c r="B106" s="8">
        <v>289.6</v>
      </c>
      <c r="C106" s="8">
        <v>104.2</v>
      </c>
      <c r="D106" s="8">
        <v>121.9</v>
      </c>
      <c r="E106" s="8"/>
      <c r="F106" s="8">
        <v>30.3</v>
      </c>
      <c r="G106" s="8"/>
      <c r="H106" s="8">
        <v>716.6</v>
      </c>
      <c r="I106" s="8"/>
      <c r="J106" s="8">
        <v>390.6</v>
      </c>
      <c r="K106" s="10"/>
      <c r="L106" s="10"/>
      <c r="M106" s="8">
        <v>472.6</v>
      </c>
      <c r="N106" s="10"/>
      <c r="O106" s="10"/>
      <c r="P106" s="8">
        <v>1591.5</v>
      </c>
      <c r="Q106" s="21">
        <f>B106+D106+F106+P106</f>
        <v>2033.3</v>
      </c>
      <c r="R106" s="10" t="s">
        <v>4</v>
      </c>
      <c r="S106" s="8">
        <v>2033.3</v>
      </c>
      <c r="U106" s="5"/>
    </row>
    <row r="107" spans="1:21" s="3" customFormat="1" ht="11.25">
      <c r="A107" s="10" t="s">
        <v>8</v>
      </c>
      <c r="B107" s="8">
        <v>385.3</v>
      </c>
      <c r="C107" s="8">
        <v>88.2</v>
      </c>
      <c r="D107" s="8">
        <v>94.3</v>
      </c>
      <c r="E107" s="8"/>
      <c r="F107" s="8">
        <v>40.7</v>
      </c>
      <c r="G107" s="8"/>
      <c r="H107" s="8">
        <v>584.6</v>
      </c>
      <c r="I107" s="8"/>
      <c r="J107" s="8">
        <v>319.2</v>
      </c>
      <c r="K107" s="10"/>
      <c r="L107" s="10"/>
      <c r="M107" s="8">
        <v>440.9</v>
      </c>
      <c r="N107" s="10"/>
      <c r="O107" s="10"/>
      <c r="P107" s="8">
        <v>1349.4</v>
      </c>
      <c r="Q107" s="21">
        <f>B107+D107+F107+P107</f>
        <v>1869.7000000000003</v>
      </c>
      <c r="R107" s="10" t="s">
        <v>4</v>
      </c>
      <c r="S107" s="8">
        <v>1869.7</v>
      </c>
      <c r="U107" s="5"/>
    </row>
    <row r="108" spans="1:21" s="3" customFormat="1" ht="11.25">
      <c r="A108" s="10" t="s">
        <v>9</v>
      </c>
      <c r="B108" s="8">
        <v>369</v>
      </c>
      <c r="C108" s="8">
        <v>88.2</v>
      </c>
      <c r="D108" s="8">
        <v>96.6</v>
      </c>
      <c r="E108" s="8"/>
      <c r="F108" s="8">
        <v>26.4</v>
      </c>
      <c r="G108" s="8"/>
      <c r="H108" s="8">
        <v>726.3</v>
      </c>
      <c r="I108" s="8"/>
      <c r="J108" s="8">
        <v>273.9</v>
      </c>
      <c r="K108" s="10"/>
      <c r="L108" s="10"/>
      <c r="M108" s="8">
        <v>418.5</v>
      </c>
      <c r="N108" s="10"/>
      <c r="O108" s="10"/>
      <c r="P108" s="8">
        <v>1425</v>
      </c>
      <c r="Q108" s="21">
        <f>B108+D108+F108+P108</f>
        <v>1917</v>
      </c>
      <c r="R108" s="10" t="s">
        <v>4</v>
      </c>
      <c r="S108" s="8">
        <v>1917</v>
      </c>
      <c r="U108" s="5"/>
    </row>
    <row r="109" spans="1:21" s="3" customFormat="1" ht="11.25">
      <c r="A109" s="10" t="s">
        <v>6</v>
      </c>
      <c r="B109" s="8">
        <v>346.9</v>
      </c>
      <c r="C109" s="8">
        <v>89</v>
      </c>
      <c r="D109" s="8">
        <v>103.2</v>
      </c>
      <c r="E109" s="8"/>
      <c r="F109" s="8">
        <v>27.9</v>
      </c>
      <c r="G109" s="8"/>
      <c r="H109" s="8">
        <v>783.7</v>
      </c>
      <c r="I109" s="8"/>
      <c r="J109" s="8">
        <v>431.3</v>
      </c>
      <c r="K109" s="10"/>
      <c r="L109" s="10"/>
      <c r="M109" s="8">
        <v>299.9</v>
      </c>
      <c r="N109" s="10"/>
      <c r="O109" s="10"/>
      <c r="P109" s="8">
        <v>1524.1</v>
      </c>
      <c r="Q109" s="21">
        <f>B109+D109+F109+P109</f>
        <v>2002.1</v>
      </c>
      <c r="R109" s="10" t="s">
        <v>4</v>
      </c>
      <c r="S109" s="8">
        <v>2002.1</v>
      </c>
      <c r="U109" s="5"/>
    </row>
    <row r="110" spans="1:21" s="3" customFormat="1" ht="11.25">
      <c r="A110" s="40">
        <v>2004</v>
      </c>
      <c r="B110" s="8"/>
      <c r="C110" s="8"/>
      <c r="D110" s="8"/>
      <c r="E110" s="8"/>
      <c r="F110" s="8"/>
      <c r="G110" s="8"/>
      <c r="H110" s="8"/>
      <c r="I110" s="8"/>
      <c r="J110" s="8"/>
      <c r="K110" s="10"/>
      <c r="L110" s="10"/>
      <c r="M110" s="8"/>
      <c r="N110" s="10"/>
      <c r="O110" s="10"/>
      <c r="P110" s="8"/>
      <c r="Q110" s="21"/>
      <c r="R110" s="10"/>
      <c r="S110" s="8"/>
      <c r="U110" s="5"/>
    </row>
    <row r="111" spans="1:21" s="3" customFormat="1" ht="11.25">
      <c r="A111" s="10" t="s">
        <v>7</v>
      </c>
      <c r="B111" s="8">
        <v>381.1</v>
      </c>
      <c r="C111" s="8">
        <v>86</v>
      </c>
      <c r="D111" s="8">
        <v>97.7</v>
      </c>
      <c r="E111" s="8"/>
      <c r="F111" s="8">
        <v>47.5</v>
      </c>
      <c r="G111" s="8"/>
      <c r="H111" s="8">
        <v>726.2</v>
      </c>
      <c r="I111" s="8"/>
      <c r="J111" s="8">
        <v>376.5</v>
      </c>
      <c r="K111" s="10"/>
      <c r="L111" s="10"/>
      <c r="M111" s="8">
        <v>352</v>
      </c>
      <c r="N111" s="10"/>
      <c r="O111" s="10"/>
      <c r="P111" s="8">
        <v>1465</v>
      </c>
      <c r="Q111" s="21">
        <f>B111+D111+F111+P111</f>
        <v>1991.3</v>
      </c>
      <c r="R111" s="10" t="s">
        <v>4</v>
      </c>
      <c r="S111" s="8">
        <f>Q111</f>
        <v>1991.3</v>
      </c>
      <c r="U111" s="5"/>
    </row>
    <row r="112" spans="1:21" s="3" customFormat="1" ht="11.25">
      <c r="A112" s="10" t="s">
        <v>8</v>
      </c>
      <c r="B112" s="8">
        <v>403</v>
      </c>
      <c r="C112" s="8">
        <v>75.1</v>
      </c>
      <c r="D112" s="8">
        <v>104.5</v>
      </c>
      <c r="E112" s="8"/>
      <c r="F112" s="8">
        <v>70</v>
      </c>
      <c r="G112" s="8"/>
      <c r="H112" s="8">
        <v>699.1</v>
      </c>
      <c r="I112" s="8"/>
      <c r="J112" s="8">
        <v>438.4</v>
      </c>
      <c r="K112" s="10"/>
      <c r="L112" s="10"/>
      <c r="M112" s="8">
        <v>473.1</v>
      </c>
      <c r="N112" s="10"/>
      <c r="O112" s="10"/>
      <c r="P112" s="8">
        <v>1619.1</v>
      </c>
      <c r="Q112" s="21">
        <f>B112+D112+F112+P112</f>
        <v>2196.6</v>
      </c>
      <c r="R112" s="10" t="s">
        <v>4</v>
      </c>
      <c r="S112" s="8">
        <f>Q112</f>
        <v>2196.6</v>
      </c>
      <c r="U112" s="5"/>
    </row>
    <row r="113" spans="1:21" s="3" customFormat="1" ht="11.25">
      <c r="A113" s="10" t="s">
        <v>9</v>
      </c>
      <c r="B113" s="8">
        <v>407.2</v>
      </c>
      <c r="C113" s="8">
        <v>79.4</v>
      </c>
      <c r="D113" s="8">
        <v>107.4</v>
      </c>
      <c r="E113" s="8"/>
      <c r="F113" s="8">
        <v>67</v>
      </c>
      <c r="G113" s="8"/>
      <c r="H113" s="8">
        <v>612.5</v>
      </c>
      <c r="I113" s="8"/>
      <c r="J113" s="8">
        <v>356.9</v>
      </c>
      <c r="K113" s="10"/>
      <c r="L113" s="10"/>
      <c r="M113" s="8">
        <v>317.7</v>
      </c>
      <c r="N113" s="10"/>
      <c r="O113" s="10"/>
      <c r="P113" s="8">
        <v>1292.9</v>
      </c>
      <c r="Q113" s="21">
        <f>B113+D113+F113+P113</f>
        <v>1874.5</v>
      </c>
      <c r="R113" s="10" t="s">
        <v>4</v>
      </c>
      <c r="S113" s="8">
        <f>Q113</f>
        <v>1874.5</v>
      </c>
      <c r="U113" s="5"/>
    </row>
    <row r="114" spans="1:21" s="3" customFormat="1" ht="11.25">
      <c r="A114" s="10" t="s">
        <v>12</v>
      </c>
      <c r="B114" s="8">
        <v>496.7</v>
      </c>
      <c r="C114" s="8">
        <v>115.2</v>
      </c>
      <c r="D114" s="8">
        <v>149.9</v>
      </c>
      <c r="E114" s="8"/>
      <c r="F114" s="8">
        <v>77.6</v>
      </c>
      <c r="G114" s="8"/>
      <c r="H114" s="8">
        <v>741.7</v>
      </c>
      <c r="I114" s="8"/>
      <c r="J114" s="8">
        <v>372.4</v>
      </c>
      <c r="K114" s="10"/>
      <c r="L114" s="10"/>
      <c r="M114" s="8">
        <v>509.4</v>
      </c>
      <c r="N114" s="10"/>
      <c r="O114" s="10"/>
      <c r="P114" s="8">
        <v>1630.5</v>
      </c>
      <c r="Q114" s="21">
        <f>B114+D114+F114+P114</f>
        <v>2354.7</v>
      </c>
      <c r="R114" s="10" t="s">
        <v>4</v>
      </c>
      <c r="S114" s="8">
        <f>Q114</f>
        <v>2354.7</v>
      </c>
      <c r="U114" s="5"/>
    </row>
    <row r="115" spans="1:21" s="3" customFormat="1" ht="11.25">
      <c r="A115" s="40">
        <v>2005</v>
      </c>
      <c r="B115" s="8"/>
      <c r="C115" s="8"/>
      <c r="D115" s="8"/>
      <c r="E115" s="8"/>
      <c r="F115" s="8"/>
      <c r="G115" s="8"/>
      <c r="H115" s="8"/>
      <c r="I115" s="8"/>
      <c r="J115" s="8"/>
      <c r="K115" s="10"/>
      <c r="L115" s="10"/>
      <c r="M115" s="8"/>
      <c r="N115" s="10"/>
      <c r="O115" s="10"/>
      <c r="P115" s="8"/>
      <c r="Q115" s="21"/>
      <c r="R115" s="10"/>
      <c r="S115" s="8"/>
      <c r="U115" s="5"/>
    </row>
    <row r="116" spans="1:21" s="3" customFormat="1" ht="11.25">
      <c r="A116" s="10" t="s">
        <v>13</v>
      </c>
      <c r="B116" s="8">
        <v>482</v>
      </c>
      <c r="C116" s="8">
        <v>105.2</v>
      </c>
      <c r="D116" s="8">
        <v>120.6</v>
      </c>
      <c r="E116" s="8"/>
      <c r="F116" s="8">
        <v>23.6</v>
      </c>
      <c r="G116" s="8"/>
      <c r="H116" s="8">
        <v>720.8</v>
      </c>
      <c r="I116" s="8"/>
      <c r="J116" s="8">
        <v>649.6</v>
      </c>
      <c r="K116" s="10"/>
      <c r="L116" s="10"/>
      <c r="M116" s="8">
        <v>260.7</v>
      </c>
      <c r="N116" s="10"/>
      <c r="O116" s="10"/>
      <c r="P116" s="8">
        <v>1641.9</v>
      </c>
      <c r="Q116" s="21">
        <f>B116+D116+F116+P116</f>
        <v>2268.1000000000004</v>
      </c>
      <c r="R116" s="10" t="s">
        <v>4</v>
      </c>
      <c r="S116" s="8">
        <f>SUM(Q116:R116)</f>
        <v>2268.1000000000004</v>
      </c>
      <c r="U116" s="5"/>
    </row>
    <row r="117" spans="1:21" s="3" customFormat="1" ht="11.25">
      <c r="A117" s="10" t="s">
        <v>8</v>
      </c>
      <c r="B117" s="8">
        <v>448.4</v>
      </c>
      <c r="C117" s="8">
        <v>94.8</v>
      </c>
      <c r="D117" s="8">
        <v>106.6</v>
      </c>
      <c r="E117" s="8"/>
      <c r="F117" s="8">
        <v>53.6</v>
      </c>
      <c r="G117" s="8"/>
      <c r="H117" s="8">
        <v>678.7</v>
      </c>
      <c r="I117" s="8"/>
      <c r="J117" s="8">
        <v>513.4</v>
      </c>
      <c r="K117" s="10"/>
      <c r="L117" s="10"/>
      <c r="M117" s="8">
        <v>682.3</v>
      </c>
      <c r="N117" s="10"/>
      <c r="O117" s="10"/>
      <c r="P117" s="8">
        <v>1882.3</v>
      </c>
      <c r="Q117" s="21">
        <f>B117+D117+F117+P117</f>
        <v>2490.9</v>
      </c>
      <c r="R117" s="10" t="s">
        <v>4</v>
      </c>
      <c r="S117" s="8">
        <f>SUM(Q117:R117)</f>
        <v>2490.9</v>
      </c>
      <c r="U117" s="5"/>
    </row>
    <row r="118" spans="1:21" s="3" customFormat="1" ht="11.25">
      <c r="A118" s="10" t="s">
        <v>9</v>
      </c>
      <c r="B118" s="8">
        <v>557.8</v>
      </c>
      <c r="C118" s="8">
        <v>92.1</v>
      </c>
      <c r="D118" s="8">
        <v>115.5</v>
      </c>
      <c r="E118" s="8"/>
      <c r="F118" s="8">
        <v>65.9</v>
      </c>
      <c r="G118" s="8"/>
      <c r="H118" s="23">
        <v>718</v>
      </c>
      <c r="I118" s="23"/>
      <c r="J118" s="8">
        <v>519.9</v>
      </c>
      <c r="K118" s="10"/>
      <c r="L118" s="10"/>
      <c r="M118" s="8">
        <v>614.1</v>
      </c>
      <c r="N118" s="10"/>
      <c r="O118" s="10"/>
      <c r="P118" s="8">
        <v>1859.8</v>
      </c>
      <c r="Q118" s="21">
        <f>B118+D118+F118+P118</f>
        <v>2599</v>
      </c>
      <c r="R118" s="10" t="s">
        <v>4</v>
      </c>
      <c r="S118" s="8">
        <f>SUM(Q118:R118)</f>
        <v>2599</v>
      </c>
      <c r="U118" s="5"/>
    </row>
    <row r="119" spans="1:21" s="3" customFormat="1" ht="11.25">
      <c r="A119" s="10" t="s">
        <v>6</v>
      </c>
      <c r="B119" s="24">
        <v>461.7</v>
      </c>
      <c r="C119" s="24">
        <v>112.8</v>
      </c>
      <c r="D119" s="23">
        <v>133.6</v>
      </c>
      <c r="E119" s="23"/>
      <c r="F119" s="24">
        <v>49.9</v>
      </c>
      <c r="G119" s="24"/>
      <c r="H119" s="23">
        <v>716.6</v>
      </c>
      <c r="I119" s="23"/>
      <c r="J119" s="8">
        <v>814.8</v>
      </c>
      <c r="K119" s="10"/>
      <c r="L119" s="10"/>
      <c r="M119" s="8">
        <v>726</v>
      </c>
      <c r="N119" s="10"/>
      <c r="O119" s="10"/>
      <c r="P119" s="8">
        <v>2267.9</v>
      </c>
      <c r="Q119" s="21">
        <f>B119+D119+F119+P119</f>
        <v>2913.1</v>
      </c>
      <c r="R119" s="10" t="s">
        <v>4</v>
      </c>
      <c r="S119" s="8">
        <f>SUM(Q119:R119)</f>
        <v>2913.1</v>
      </c>
      <c r="U119" s="5"/>
    </row>
    <row r="120" spans="1:21" s="3" customFormat="1" ht="11.25">
      <c r="A120" s="40">
        <v>2006</v>
      </c>
      <c r="B120" s="8"/>
      <c r="C120" s="8"/>
      <c r="D120" s="8"/>
      <c r="E120" s="8"/>
      <c r="F120" s="8"/>
      <c r="G120" s="8"/>
      <c r="H120" s="8"/>
      <c r="I120" s="8"/>
      <c r="J120" s="8"/>
      <c r="K120" s="10"/>
      <c r="L120" s="10"/>
      <c r="M120" s="8"/>
      <c r="N120" s="10"/>
      <c r="O120" s="10"/>
      <c r="P120" s="8"/>
      <c r="Q120" s="21"/>
      <c r="R120" s="10"/>
      <c r="S120" s="8"/>
      <c r="U120" s="5"/>
    </row>
    <row r="121" spans="1:21" s="3" customFormat="1" ht="11.25">
      <c r="A121" s="10" t="s">
        <v>13</v>
      </c>
      <c r="B121" s="8">
        <v>427.5</v>
      </c>
      <c r="C121" s="8">
        <v>114</v>
      </c>
      <c r="D121" s="8">
        <v>121.9</v>
      </c>
      <c r="E121" s="8"/>
      <c r="F121" s="8">
        <v>45.9</v>
      </c>
      <c r="G121" s="8"/>
      <c r="H121" s="8">
        <v>784.6</v>
      </c>
      <c r="I121" s="8"/>
      <c r="J121" s="8">
        <v>669.6</v>
      </c>
      <c r="K121" s="10"/>
      <c r="L121" s="10"/>
      <c r="M121" s="8">
        <v>758.5</v>
      </c>
      <c r="N121" s="10"/>
      <c r="O121" s="10"/>
      <c r="P121" s="8">
        <v>2221.5</v>
      </c>
      <c r="Q121" s="21">
        <f>B121+D121+F121+P121</f>
        <v>2816.8</v>
      </c>
      <c r="R121" s="10" t="s">
        <v>4</v>
      </c>
      <c r="S121" s="8">
        <f>SUM(Q121:R121)</f>
        <v>2816.8</v>
      </c>
      <c r="U121" s="5"/>
    </row>
    <row r="122" spans="1:21" s="3" customFormat="1" ht="11.25">
      <c r="A122" s="10" t="s">
        <v>8</v>
      </c>
      <c r="B122" s="8">
        <v>405.5</v>
      </c>
      <c r="C122" s="8">
        <v>115.4</v>
      </c>
      <c r="D122" s="8">
        <v>124.7</v>
      </c>
      <c r="E122" s="8"/>
      <c r="F122" s="8">
        <v>61.1</v>
      </c>
      <c r="G122" s="8"/>
      <c r="H122" s="8">
        <v>779.3</v>
      </c>
      <c r="I122" s="8"/>
      <c r="J122" s="8">
        <v>1351.1</v>
      </c>
      <c r="K122" s="10"/>
      <c r="L122" s="10"/>
      <c r="M122" s="8">
        <v>912.4</v>
      </c>
      <c r="N122" s="10"/>
      <c r="O122" s="10"/>
      <c r="P122" s="8">
        <v>3058.1</v>
      </c>
      <c r="Q122" s="21">
        <f>B122+D122+F122+P122</f>
        <v>3649.4</v>
      </c>
      <c r="R122" s="10" t="s">
        <v>4</v>
      </c>
      <c r="S122" s="8">
        <f>SUM(Q122:R122)</f>
        <v>3649.4</v>
      </c>
      <c r="U122" s="5"/>
    </row>
    <row r="123" spans="1:21" s="3" customFormat="1" ht="11.25">
      <c r="A123" s="10" t="s">
        <v>9</v>
      </c>
      <c r="B123" s="8">
        <v>415.4</v>
      </c>
      <c r="C123" s="8">
        <v>112.2</v>
      </c>
      <c r="D123" s="8">
        <v>122.1</v>
      </c>
      <c r="E123" s="8"/>
      <c r="F123" s="8">
        <v>52.4</v>
      </c>
      <c r="G123" s="8"/>
      <c r="H123" s="8">
        <v>723.2</v>
      </c>
      <c r="I123" s="8"/>
      <c r="J123" s="8">
        <v>1299.8</v>
      </c>
      <c r="K123" s="10"/>
      <c r="L123" s="10"/>
      <c r="M123" s="8">
        <v>617</v>
      </c>
      <c r="N123" s="10"/>
      <c r="O123" s="10"/>
      <c r="P123" s="8">
        <v>2653.9</v>
      </c>
      <c r="Q123" s="21">
        <f>B123+D123+F123+P123</f>
        <v>3243.8</v>
      </c>
      <c r="R123" s="10" t="s">
        <v>4</v>
      </c>
      <c r="S123" s="8">
        <f>SUM(Q123:R123)</f>
        <v>3243.8</v>
      </c>
      <c r="U123" s="5"/>
    </row>
    <row r="124" spans="1:21" s="3" customFormat="1" ht="11.25">
      <c r="A124" s="10" t="s">
        <v>6</v>
      </c>
      <c r="B124" s="8">
        <v>404.9</v>
      </c>
      <c r="C124" s="8">
        <v>149.4</v>
      </c>
      <c r="D124" s="8">
        <v>158</v>
      </c>
      <c r="E124" s="8"/>
      <c r="F124" s="8">
        <v>31.9</v>
      </c>
      <c r="G124" s="8"/>
      <c r="H124" s="8">
        <v>803.8</v>
      </c>
      <c r="I124" s="8"/>
      <c r="J124" s="8">
        <v>1009</v>
      </c>
      <c r="K124" s="10"/>
      <c r="L124" s="10"/>
      <c r="M124" s="8">
        <v>700.6</v>
      </c>
      <c r="N124" s="10"/>
      <c r="O124" s="10"/>
      <c r="P124" s="8">
        <v>2525.7</v>
      </c>
      <c r="Q124" s="21">
        <f>B124+D124+F124+P124</f>
        <v>3120.5</v>
      </c>
      <c r="R124" s="10" t="s">
        <v>4</v>
      </c>
      <c r="S124" s="8">
        <f>SUM(Q124:R124)</f>
        <v>3120.5</v>
      </c>
      <c r="U124" s="5"/>
    </row>
    <row r="125" spans="1:21" s="3" customFormat="1" ht="11.25">
      <c r="A125" s="40">
        <v>2007</v>
      </c>
      <c r="B125" s="8"/>
      <c r="C125" s="8"/>
      <c r="D125" s="8"/>
      <c r="E125" s="8"/>
      <c r="F125" s="8"/>
      <c r="G125" s="8"/>
      <c r="H125" s="8"/>
      <c r="I125" s="8"/>
      <c r="J125" s="8"/>
      <c r="K125" s="10"/>
      <c r="L125" s="10"/>
      <c r="M125" s="8"/>
      <c r="N125" s="10"/>
      <c r="O125" s="10"/>
      <c r="P125" s="8"/>
      <c r="Q125" s="21"/>
      <c r="R125" s="10"/>
      <c r="S125" s="8"/>
      <c r="U125" s="5"/>
    </row>
    <row r="126" spans="1:21" s="3" customFormat="1" ht="11.25">
      <c r="A126" s="10" t="s">
        <v>5</v>
      </c>
      <c r="B126" s="8">
        <v>597.7</v>
      </c>
      <c r="C126" s="8">
        <v>167.7</v>
      </c>
      <c r="D126" s="8">
        <v>190.7</v>
      </c>
      <c r="E126" s="8"/>
      <c r="F126" s="8">
        <v>49.4</v>
      </c>
      <c r="G126" s="8"/>
      <c r="H126" s="8">
        <v>770.9</v>
      </c>
      <c r="I126" s="8"/>
      <c r="J126" s="8">
        <v>778</v>
      </c>
      <c r="K126" s="10"/>
      <c r="L126" s="10"/>
      <c r="M126" s="8">
        <v>639.3</v>
      </c>
      <c r="N126" s="10"/>
      <c r="O126" s="10"/>
      <c r="P126" s="8">
        <v>2215.5</v>
      </c>
      <c r="Q126" s="21">
        <v>3008.6</v>
      </c>
      <c r="R126" s="10" t="s">
        <v>4</v>
      </c>
      <c r="S126" s="8">
        <f>SUM(Q126:R126)</f>
        <v>3008.6</v>
      </c>
      <c r="U126" s="5"/>
    </row>
    <row r="127" spans="1:21" s="3" customFormat="1" ht="11.25">
      <c r="A127" s="10" t="s">
        <v>8</v>
      </c>
      <c r="B127" s="8">
        <v>515.8</v>
      </c>
      <c r="C127" s="8">
        <v>160.1</v>
      </c>
      <c r="D127" s="8">
        <v>167.1</v>
      </c>
      <c r="E127" s="8"/>
      <c r="F127" s="8">
        <v>68.7</v>
      </c>
      <c r="G127" s="8"/>
      <c r="H127" s="8">
        <v>932.8</v>
      </c>
      <c r="I127" s="8"/>
      <c r="J127" s="8">
        <v>1512.9</v>
      </c>
      <c r="K127" s="10"/>
      <c r="L127" s="10"/>
      <c r="M127" s="8">
        <v>882.3</v>
      </c>
      <c r="N127" s="10"/>
      <c r="O127" s="10"/>
      <c r="P127" s="8">
        <v>3351</v>
      </c>
      <c r="Q127" s="21">
        <v>4051.2</v>
      </c>
      <c r="R127" s="10" t="s">
        <v>4</v>
      </c>
      <c r="S127" s="8">
        <v>4051.2</v>
      </c>
      <c r="U127" s="5"/>
    </row>
    <row r="128" spans="1:21" s="3" customFormat="1" ht="11.25">
      <c r="A128" s="10" t="s">
        <v>9</v>
      </c>
      <c r="B128" s="8">
        <v>651.5</v>
      </c>
      <c r="C128" s="8">
        <v>113.3</v>
      </c>
      <c r="D128" s="8">
        <v>129.5</v>
      </c>
      <c r="E128" s="8"/>
      <c r="F128" s="8">
        <v>62.5</v>
      </c>
      <c r="G128" s="8"/>
      <c r="H128" s="8">
        <v>949.7</v>
      </c>
      <c r="I128" s="8"/>
      <c r="J128" s="8">
        <v>891.5</v>
      </c>
      <c r="K128" s="10"/>
      <c r="L128" s="10"/>
      <c r="M128" s="8">
        <v>700</v>
      </c>
      <c r="N128" s="10"/>
      <c r="O128" s="10"/>
      <c r="P128" s="8">
        <v>2556</v>
      </c>
      <c r="Q128" s="21">
        <v>3344.1</v>
      </c>
      <c r="R128" s="10" t="s">
        <v>4</v>
      </c>
      <c r="S128" s="8">
        <v>3344.1</v>
      </c>
      <c r="U128" s="5"/>
    </row>
    <row r="129" spans="1:21" s="3" customFormat="1" ht="11.25">
      <c r="A129" s="10" t="s">
        <v>6</v>
      </c>
      <c r="B129" s="8">
        <v>530.4</v>
      </c>
      <c r="C129" s="8">
        <v>126.5</v>
      </c>
      <c r="D129" s="8">
        <v>143.9</v>
      </c>
      <c r="E129" s="8"/>
      <c r="F129" s="8">
        <v>41</v>
      </c>
      <c r="G129" s="8"/>
      <c r="H129" s="8">
        <v>1021</v>
      </c>
      <c r="I129" s="8"/>
      <c r="J129" s="8">
        <v>990.3</v>
      </c>
      <c r="K129" s="10"/>
      <c r="L129" s="10"/>
      <c r="M129" s="8">
        <v>762</v>
      </c>
      <c r="N129" s="10"/>
      <c r="O129" s="10"/>
      <c r="P129" s="8">
        <v>2788.1</v>
      </c>
      <c r="Q129" s="21">
        <v>3471</v>
      </c>
      <c r="R129" s="10" t="s">
        <v>4</v>
      </c>
      <c r="S129" s="8">
        <v>3471</v>
      </c>
      <c r="U129" s="5"/>
    </row>
    <row r="130" spans="1:21" s="3" customFormat="1" ht="11.25">
      <c r="A130" s="40">
        <v>2008</v>
      </c>
      <c r="B130" s="8"/>
      <c r="C130" s="8"/>
      <c r="D130" s="8"/>
      <c r="E130" s="8"/>
      <c r="F130" s="8"/>
      <c r="G130" s="8"/>
      <c r="H130" s="8"/>
      <c r="I130" s="8"/>
      <c r="J130" s="8"/>
      <c r="K130" s="10"/>
      <c r="L130" s="10"/>
      <c r="M130" s="8"/>
      <c r="N130" s="10"/>
      <c r="O130" s="10"/>
      <c r="P130" s="8"/>
      <c r="Q130" s="21"/>
      <c r="R130" s="10"/>
      <c r="S130" s="8"/>
      <c r="U130" s="5"/>
    </row>
    <row r="131" spans="1:21" s="3" customFormat="1" ht="11.25">
      <c r="A131" s="10" t="s">
        <v>5</v>
      </c>
      <c r="B131" s="8">
        <v>659</v>
      </c>
      <c r="C131" s="8">
        <v>159.1</v>
      </c>
      <c r="D131" s="8">
        <v>182</v>
      </c>
      <c r="E131" s="8"/>
      <c r="F131" s="8">
        <v>55</v>
      </c>
      <c r="G131" s="8"/>
      <c r="H131" s="8">
        <v>1069.5</v>
      </c>
      <c r="I131" s="8"/>
      <c r="J131" s="8">
        <v>1019.3</v>
      </c>
      <c r="K131" s="10"/>
      <c r="L131" s="10"/>
      <c r="M131" s="8">
        <v>791</v>
      </c>
      <c r="N131" s="10"/>
      <c r="O131" s="10"/>
      <c r="P131" s="8">
        <v>2897.8</v>
      </c>
      <c r="Q131" s="21">
        <v>3793.8</v>
      </c>
      <c r="R131" s="10" t="s">
        <v>4</v>
      </c>
      <c r="S131" s="8">
        <v>3763.9</v>
      </c>
      <c r="U131" s="5"/>
    </row>
    <row r="132" spans="1:21" s="3" customFormat="1" ht="11.25">
      <c r="A132" s="10" t="s">
        <v>8</v>
      </c>
      <c r="B132" s="8">
        <v>796</v>
      </c>
      <c r="C132" s="8">
        <v>128.1</v>
      </c>
      <c r="D132" s="8">
        <v>146.4</v>
      </c>
      <c r="E132" s="8"/>
      <c r="F132" s="8">
        <v>95.3</v>
      </c>
      <c r="G132" s="8"/>
      <c r="H132" s="8">
        <v>1233.5</v>
      </c>
      <c r="I132" s="8"/>
      <c r="J132" s="8">
        <v>1039.7</v>
      </c>
      <c r="K132" s="10"/>
      <c r="L132" s="10"/>
      <c r="M132" s="8">
        <v>1064.6</v>
      </c>
      <c r="N132" s="10"/>
      <c r="O132" s="10"/>
      <c r="P132" s="8">
        <v>3354.6</v>
      </c>
      <c r="Q132" s="21">
        <v>4392.3</v>
      </c>
      <c r="R132" s="10" t="s">
        <v>4</v>
      </c>
      <c r="S132" s="8">
        <v>4333.2</v>
      </c>
      <c r="U132" s="5"/>
    </row>
    <row r="133" spans="1:21" s="3" customFormat="1" ht="11.25">
      <c r="A133" s="10" t="s">
        <v>9</v>
      </c>
      <c r="B133" s="8">
        <v>852.9</v>
      </c>
      <c r="C133" s="8">
        <v>82.2</v>
      </c>
      <c r="D133" s="8">
        <v>100.8</v>
      </c>
      <c r="E133" s="8"/>
      <c r="F133" s="8">
        <v>101.1</v>
      </c>
      <c r="G133" s="8"/>
      <c r="H133" s="8">
        <v>1134.5</v>
      </c>
      <c r="I133" s="8"/>
      <c r="J133" s="8">
        <v>965.2</v>
      </c>
      <c r="K133" s="10"/>
      <c r="L133" s="10"/>
      <c r="M133" s="8">
        <v>883.9</v>
      </c>
      <c r="N133" s="10"/>
      <c r="O133" s="10"/>
      <c r="P133" s="8">
        <v>3001.6</v>
      </c>
      <c r="Q133" s="21">
        <v>4056.4</v>
      </c>
      <c r="R133" s="10" t="s">
        <v>4</v>
      </c>
      <c r="S133" s="8">
        <v>3981.8</v>
      </c>
      <c r="U133" s="5"/>
    </row>
    <row r="134" spans="1:21" s="3" customFormat="1" ht="11.25">
      <c r="A134" s="10" t="s">
        <v>6</v>
      </c>
      <c r="B134" s="8">
        <v>661.1</v>
      </c>
      <c r="C134" s="8">
        <v>98.6</v>
      </c>
      <c r="D134" s="8">
        <v>108.7</v>
      </c>
      <c r="E134" s="8"/>
      <c r="F134" s="8">
        <v>41.8</v>
      </c>
      <c r="G134" s="8"/>
      <c r="H134" s="8">
        <v>1231.8</v>
      </c>
      <c r="I134" s="8"/>
      <c r="J134" s="8">
        <v>592.5</v>
      </c>
      <c r="K134" s="10"/>
      <c r="L134" s="10"/>
      <c r="M134" s="8">
        <v>766.6</v>
      </c>
      <c r="N134" s="10"/>
      <c r="O134" s="10"/>
      <c r="P134" s="8">
        <v>2601.5</v>
      </c>
      <c r="Q134" s="21">
        <v>3413.1</v>
      </c>
      <c r="R134" s="10" t="s">
        <v>4</v>
      </c>
      <c r="S134" s="8">
        <v>3344.5</v>
      </c>
      <c r="U134" s="5"/>
    </row>
    <row r="135" spans="1:21" s="3" customFormat="1" ht="11.25">
      <c r="A135" s="40">
        <v>2009</v>
      </c>
      <c r="B135" s="8"/>
      <c r="C135" s="8"/>
      <c r="D135" s="8"/>
      <c r="E135" s="8"/>
      <c r="F135" s="8"/>
      <c r="G135" s="8"/>
      <c r="H135" s="8"/>
      <c r="I135" s="8"/>
      <c r="J135" s="8"/>
      <c r="K135" s="10"/>
      <c r="L135" s="10"/>
      <c r="M135" s="8"/>
      <c r="N135" s="10"/>
      <c r="O135" s="10"/>
      <c r="P135" s="8"/>
      <c r="Q135" s="21"/>
      <c r="R135" s="10"/>
      <c r="S135" s="8"/>
      <c r="U135" s="5"/>
    </row>
    <row r="136" spans="1:21" s="3" customFormat="1" ht="11.25">
      <c r="A136" s="10" t="s">
        <v>5</v>
      </c>
      <c r="B136" s="8">
        <v>492.1</v>
      </c>
      <c r="C136" s="8">
        <v>94.6</v>
      </c>
      <c r="D136" s="8">
        <v>102.3</v>
      </c>
      <c r="E136" s="8"/>
      <c r="F136" s="8">
        <v>56.2</v>
      </c>
      <c r="G136" s="8"/>
      <c r="H136" s="8">
        <v>1383.1</v>
      </c>
      <c r="I136" s="8"/>
      <c r="J136" s="8">
        <v>341.5</v>
      </c>
      <c r="K136" s="10"/>
      <c r="L136" s="10"/>
      <c r="M136" s="8">
        <v>429.4</v>
      </c>
      <c r="N136" s="10"/>
      <c r="O136" s="10"/>
      <c r="P136" s="8">
        <v>2164.6</v>
      </c>
      <c r="Q136" s="21">
        <v>2815.2</v>
      </c>
      <c r="R136" s="10" t="s">
        <v>4</v>
      </c>
      <c r="S136" s="8">
        <v>2815.2</v>
      </c>
      <c r="U136" s="5"/>
    </row>
    <row r="137" spans="1:21" s="3" customFormat="1" ht="11.25">
      <c r="A137" s="10" t="s">
        <v>8</v>
      </c>
      <c r="B137" s="8">
        <v>502.59999999999997</v>
      </c>
      <c r="C137" s="8">
        <v>101.7</v>
      </c>
      <c r="D137" s="8">
        <v>114.8</v>
      </c>
      <c r="E137" s="8"/>
      <c r="F137" s="8">
        <v>78.1</v>
      </c>
      <c r="G137" s="8"/>
      <c r="H137" s="8">
        <v>1336.1</v>
      </c>
      <c r="I137" s="8"/>
      <c r="J137" s="8">
        <v>373.3</v>
      </c>
      <c r="K137" s="10"/>
      <c r="L137" s="10"/>
      <c r="M137" s="8">
        <v>263.4</v>
      </c>
      <c r="N137" s="10"/>
      <c r="O137" s="10"/>
      <c r="P137" s="8">
        <v>1984.4999999999998</v>
      </c>
      <c r="Q137" s="21">
        <v>2680</v>
      </c>
      <c r="R137" s="10" t="s">
        <v>4</v>
      </c>
      <c r="S137" s="8">
        <v>2680</v>
      </c>
      <c r="U137" s="5"/>
    </row>
    <row r="138" spans="1:21" s="3" customFormat="1" ht="11.25">
      <c r="A138" s="10" t="s">
        <v>9</v>
      </c>
      <c r="B138" s="8">
        <v>617.4</v>
      </c>
      <c r="C138" s="8">
        <v>97.1</v>
      </c>
      <c r="D138" s="8">
        <v>102.89999999999999</v>
      </c>
      <c r="E138" s="8"/>
      <c r="F138" s="8">
        <v>57.8</v>
      </c>
      <c r="G138" s="8"/>
      <c r="H138" s="8">
        <v>1184.1</v>
      </c>
      <c r="I138" s="8"/>
      <c r="J138" s="8">
        <v>671.5</v>
      </c>
      <c r="K138" s="10"/>
      <c r="L138" s="10"/>
      <c r="M138" s="8">
        <v>475.8</v>
      </c>
      <c r="N138" s="10"/>
      <c r="O138" s="10"/>
      <c r="P138" s="8">
        <v>2347.5</v>
      </c>
      <c r="Q138" s="21">
        <v>3125.6</v>
      </c>
      <c r="R138" s="10" t="s">
        <v>4</v>
      </c>
      <c r="S138" s="8">
        <v>3125.6</v>
      </c>
      <c r="T138" s="3" t="s">
        <v>15</v>
      </c>
      <c r="U138" s="5"/>
    </row>
    <row r="139" spans="1:21" s="3" customFormat="1" ht="11.25">
      <c r="A139" s="17" t="s">
        <v>6</v>
      </c>
      <c r="B139" s="14">
        <v>613.6</v>
      </c>
      <c r="C139" s="14">
        <v>146</v>
      </c>
      <c r="D139" s="14">
        <v>156.8</v>
      </c>
      <c r="E139" s="14"/>
      <c r="F139" s="14">
        <v>40.8</v>
      </c>
      <c r="G139" s="14"/>
      <c r="H139" s="14">
        <v>1515.9</v>
      </c>
      <c r="I139" s="14"/>
      <c r="J139" s="14">
        <v>639.6</v>
      </c>
      <c r="K139" s="17"/>
      <c r="L139" s="17"/>
      <c r="M139" s="14">
        <v>476.7</v>
      </c>
      <c r="N139" s="17"/>
      <c r="O139" s="17"/>
      <c r="P139" s="14">
        <v>2647.8</v>
      </c>
      <c r="Q139" s="25">
        <v>3459</v>
      </c>
      <c r="R139" s="17" t="s">
        <v>4</v>
      </c>
      <c r="S139" s="14">
        <v>3459</v>
      </c>
      <c r="T139" s="3" t="s">
        <v>15</v>
      </c>
      <c r="U139" s="5"/>
    </row>
    <row r="140" spans="1:21" s="3" customFormat="1" ht="14.25" customHeight="1">
      <c r="A140" s="41">
        <v>2010</v>
      </c>
      <c r="B140" s="14"/>
      <c r="C140" s="14"/>
      <c r="D140" s="14"/>
      <c r="E140" s="14"/>
      <c r="F140" s="14"/>
      <c r="G140" s="14"/>
      <c r="H140" s="14"/>
      <c r="I140" s="14"/>
      <c r="J140" s="14"/>
      <c r="K140" s="17"/>
      <c r="L140" s="17"/>
      <c r="M140" s="14"/>
      <c r="N140" s="17"/>
      <c r="O140" s="17"/>
      <c r="P140" s="14"/>
      <c r="Q140" s="25"/>
      <c r="R140" s="17"/>
      <c r="S140" s="14"/>
      <c r="U140" s="5"/>
    </row>
    <row r="141" spans="1:21" s="3" customFormat="1" ht="11.25" customHeight="1">
      <c r="A141" s="17" t="s">
        <v>5</v>
      </c>
      <c r="B141" s="14">
        <v>499.50000000000006</v>
      </c>
      <c r="C141" s="14">
        <v>155.3</v>
      </c>
      <c r="D141" s="14">
        <v>164.3</v>
      </c>
      <c r="E141" s="14"/>
      <c r="F141" s="14">
        <v>43.1</v>
      </c>
      <c r="G141" s="14"/>
      <c r="H141" s="14">
        <v>1467</v>
      </c>
      <c r="I141" s="14"/>
      <c r="J141" s="14">
        <v>696.2</v>
      </c>
      <c r="K141" s="17"/>
      <c r="L141" s="17"/>
      <c r="M141" s="14">
        <v>503.2</v>
      </c>
      <c r="N141" s="17"/>
      <c r="O141" s="17"/>
      <c r="P141" s="14">
        <v>2686.8</v>
      </c>
      <c r="Q141" s="25">
        <v>3393.7000000000003</v>
      </c>
      <c r="R141" s="17" t="s">
        <v>4</v>
      </c>
      <c r="S141" s="14">
        <v>3393.7000000000003</v>
      </c>
      <c r="U141" s="5"/>
    </row>
    <row r="142" spans="1:21" s="3" customFormat="1" ht="11.25" customHeight="1">
      <c r="A142" s="17" t="s">
        <v>8</v>
      </c>
      <c r="B142" s="14">
        <v>807.8000000000001</v>
      </c>
      <c r="C142" s="14">
        <v>149</v>
      </c>
      <c r="D142" s="14">
        <v>152.1</v>
      </c>
      <c r="E142" s="14"/>
      <c r="F142" s="14">
        <v>33.5</v>
      </c>
      <c r="G142" s="14"/>
      <c r="H142" s="14">
        <v>1758.8</v>
      </c>
      <c r="I142" s="14"/>
      <c r="J142" s="14">
        <v>885.6</v>
      </c>
      <c r="K142" s="17"/>
      <c r="L142" s="17"/>
      <c r="M142" s="14">
        <v>471.4</v>
      </c>
      <c r="N142" s="17"/>
      <c r="O142" s="17"/>
      <c r="P142" s="14">
        <v>3140.2999999999997</v>
      </c>
      <c r="Q142" s="25">
        <v>4133.7</v>
      </c>
      <c r="R142" s="17" t="s">
        <v>4</v>
      </c>
      <c r="S142" s="14">
        <v>4133.7</v>
      </c>
      <c r="U142" s="5"/>
    </row>
    <row r="143" spans="1:21" s="3" customFormat="1" ht="11.25" customHeight="1">
      <c r="A143" s="10" t="s">
        <v>9</v>
      </c>
      <c r="B143" s="14">
        <v>949.5</v>
      </c>
      <c r="C143" s="14">
        <v>200.5</v>
      </c>
      <c r="D143" s="14">
        <v>222.6</v>
      </c>
      <c r="E143" s="14"/>
      <c r="F143" s="14">
        <v>21.2</v>
      </c>
      <c r="G143" s="14"/>
      <c r="H143" s="14">
        <v>1510.4</v>
      </c>
      <c r="I143" s="14"/>
      <c r="J143" s="14">
        <v>653.5</v>
      </c>
      <c r="K143" s="17"/>
      <c r="L143" s="17"/>
      <c r="M143" s="14">
        <v>527.5</v>
      </c>
      <c r="N143" s="17"/>
      <c r="O143" s="17"/>
      <c r="P143" s="14">
        <v>2712.1</v>
      </c>
      <c r="Q143" s="25">
        <v>3905.3999999999996</v>
      </c>
      <c r="R143" s="17" t="s">
        <v>4</v>
      </c>
      <c r="S143" s="14">
        <v>3905.3999999999996</v>
      </c>
      <c r="T143" s="9"/>
      <c r="U143" s="5"/>
    </row>
    <row r="144" spans="1:21" s="3" customFormat="1" ht="11.25" customHeight="1">
      <c r="A144" s="17" t="s">
        <v>6</v>
      </c>
      <c r="B144" s="14">
        <v>704.4999999999999</v>
      </c>
      <c r="C144" s="14">
        <v>201.1</v>
      </c>
      <c r="D144" s="14">
        <v>204.7</v>
      </c>
      <c r="E144" s="14"/>
      <c r="F144" s="14">
        <v>16.2</v>
      </c>
      <c r="G144" s="14"/>
      <c r="H144" s="14">
        <v>1644.1</v>
      </c>
      <c r="I144" s="14"/>
      <c r="J144" s="14">
        <v>854</v>
      </c>
      <c r="K144" s="17"/>
      <c r="L144" s="17"/>
      <c r="M144" s="14">
        <v>722.7</v>
      </c>
      <c r="N144" s="17"/>
      <c r="O144" s="17"/>
      <c r="P144" s="14">
        <v>3243.6000000000004</v>
      </c>
      <c r="Q144" s="25">
        <v>4169</v>
      </c>
      <c r="R144" s="17" t="s">
        <v>4</v>
      </c>
      <c r="S144" s="14">
        <v>4169</v>
      </c>
      <c r="T144" s="9"/>
      <c r="U144" s="5"/>
    </row>
    <row r="145" spans="1:21" s="3" customFormat="1" ht="11.25">
      <c r="A145" s="41">
        <v>2011</v>
      </c>
      <c r="B145" s="14"/>
      <c r="C145" s="14"/>
      <c r="D145" s="14"/>
      <c r="E145" s="14"/>
      <c r="F145" s="14"/>
      <c r="G145" s="14"/>
      <c r="H145" s="14"/>
      <c r="I145" s="14"/>
      <c r="J145" s="14"/>
      <c r="K145" s="17"/>
      <c r="L145" s="17"/>
      <c r="M145" s="14"/>
      <c r="N145" s="17"/>
      <c r="O145" s="17"/>
      <c r="P145" s="14"/>
      <c r="Q145" s="25"/>
      <c r="R145" s="17"/>
      <c r="S145" s="14"/>
      <c r="T145" s="9"/>
      <c r="U145" s="5"/>
    </row>
    <row r="146" spans="1:20" s="3" customFormat="1" ht="11.25" customHeight="1">
      <c r="A146" s="17" t="s">
        <v>7</v>
      </c>
      <c r="B146" s="8">
        <v>1008.0999999999999</v>
      </c>
      <c r="C146" s="14">
        <v>190</v>
      </c>
      <c r="D146" s="14">
        <v>193.8</v>
      </c>
      <c r="E146" s="14"/>
      <c r="F146" s="14">
        <v>65.7</v>
      </c>
      <c r="G146" s="14"/>
      <c r="H146" s="14">
        <v>1682.9</v>
      </c>
      <c r="I146" s="14"/>
      <c r="J146" s="14">
        <v>814.9</v>
      </c>
      <c r="K146" s="14"/>
      <c r="L146" s="14"/>
      <c r="M146" s="14">
        <v>521.7</v>
      </c>
      <c r="N146" s="14"/>
      <c r="O146" s="14"/>
      <c r="P146" s="14">
        <v>3041.7000000000003</v>
      </c>
      <c r="Q146" s="14">
        <v>4309.3</v>
      </c>
      <c r="R146" s="14" t="s">
        <v>4</v>
      </c>
      <c r="S146" s="14">
        <v>4309.3</v>
      </c>
      <c r="T146" s="9"/>
    </row>
    <row r="147" spans="1:20" s="3" customFormat="1" ht="11.25">
      <c r="A147" s="17" t="s">
        <v>8</v>
      </c>
      <c r="B147" s="8">
        <v>837.4</v>
      </c>
      <c r="C147" s="14">
        <v>196.8</v>
      </c>
      <c r="D147" s="14">
        <v>215.60000000000002</v>
      </c>
      <c r="E147" s="14"/>
      <c r="F147" s="14">
        <v>59.6</v>
      </c>
      <c r="G147" s="14"/>
      <c r="H147" s="14">
        <v>1641.6</v>
      </c>
      <c r="I147" s="14"/>
      <c r="J147" s="14">
        <v>944.8</v>
      </c>
      <c r="K147" s="14"/>
      <c r="L147" s="14"/>
      <c r="M147" s="14">
        <v>770</v>
      </c>
      <c r="N147" s="14"/>
      <c r="O147" s="14"/>
      <c r="P147" s="14">
        <v>3388.2</v>
      </c>
      <c r="Q147" s="14">
        <v>4500.799999999999</v>
      </c>
      <c r="R147" s="14" t="s">
        <v>4</v>
      </c>
      <c r="S147" s="14">
        <v>4500.799999999999</v>
      </c>
      <c r="T147" s="9"/>
    </row>
    <row r="148" spans="1:20" s="3" customFormat="1" ht="11.25">
      <c r="A148" s="10" t="s">
        <v>9</v>
      </c>
      <c r="B148" s="14">
        <v>1061.8999999999999</v>
      </c>
      <c r="C148" s="14">
        <v>167</v>
      </c>
      <c r="D148" s="14">
        <v>173.9</v>
      </c>
      <c r="E148" s="14"/>
      <c r="F148" s="14">
        <v>51.9</v>
      </c>
      <c r="G148" s="14"/>
      <c r="H148" s="14">
        <v>1412.2</v>
      </c>
      <c r="I148" s="14"/>
      <c r="J148" s="14">
        <v>630.5</v>
      </c>
      <c r="K148" s="14"/>
      <c r="L148" s="14"/>
      <c r="M148" s="14">
        <v>511.1</v>
      </c>
      <c r="N148" s="14"/>
      <c r="O148" s="14"/>
      <c r="P148" s="14">
        <v>2581</v>
      </c>
      <c r="Q148" s="14">
        <v>3868.7</v>
      </c>
      <c r="R148" s="14" t="s">
        <v>4</v>
      </c>
      <c r="S148" s="14">
        <v>3868.7</v>
      </c>
      <c r="T148" s="9"/>
    </row>
    <row r="149" spans="1:20" s="3" customFormat="1" ht="11.25">
      <c r="A149" s="17" t="s">
        <v>6</v>
      </c>
      <c r="B149" s="8">
        <v>882.4</v>
      </c>
      <c r="C149" s="14">
        <v>178.2</v>
      </c>
      <c r="D149" s="14">
        <v>185</v>
      </c>
      <c r="E149" s="14"/>
      <c r="F149" s="14">
        <v>82.6</v>
      </c>
      <c r="G149" s="14"/>
      <c r="H149" s="14">
        <v>1237.5</v>
      </c>
      <c r="I149" s="14"/>
      <c r="J149" s="14">
        <v>656.9</v>
      </c>
      <c r="K149" s="14"/>
      <c r="L149" s="14"/>
      <c r="M149" s="14">
        <v>631.2</v>
      </c>
      <c r="N149" s="14"/>
      <c r="O149" s="14"/>
      <c r="P149" s="14">
        <v>2547.2999999999997</v>
      </c>
      <c r="Q149" s="14">
        <v>3697.2999999999997</v>
      </c>
      <c r="R149" s="14" t="s">
        <v>4</v>
      </c>
      <c r="S149" s="14">
        <v>3697.2999999999997</v>
      </c>
      <c r="T149" s="9"/>
    </row>
    <row r="150" spans="1:20" s="3" customFormat="1" ht="11.25">
      <c r="A150" s="41">
        <v>2012</v>
      </c>
      <c r="B150" s="26"/>
      <c r="C150" s="8"/>
      <c r="D150" s="8"/>
      <c r="E150" s="8"/>
      <c r="F150" s="8"/>
      <c r="G150" s="8"/>
      <c r="H150" s="8"/>
      <c r="I150" s="8"/>
      <c r="J150" s="8"/>
      <c r="K150" s="10"/>
      <c r="L150" s="10"/>
      <c r="M150" s="8"/>
      <c r="N150" s="10"/>
      <c r="O150" s="10"/>
      <c r="P150" s="10"/>
      <c r="Q150" s="10"/>
      <c r="R150" s="10"/>
      <c r="S150" s="10"/>
      <c r="T150" s="9"/>
    </row>
    <row r="151" spans="1:20" s="3" customFormat="1" ht="11.25">
      <c r="A151" s="17" t="s">
        <v>7</v>
      </c>
      <c r="B151" s="8">
        <v>713.9</v>
      </c>
      <c r="C151" s="26">
        <v>153</v>
      </c>
      <c r="D151" s="26">
        <v>158.7</v>
      </c>
      <c r="E151" s="26"/>
      <c r="F151" s="8">
        <v>63.7</v>
      </c>
      <c r="G151" s="8"/>
      <c r="H151" s="8">
        <v>1017.9</v>
      </c>
      <c r="I151" s="8"/>
      <c r="J151" s="8">
        <v>609.4</v>
      </c>
      <c r="K151" s="10"/>
      <c r="L151" s="10"/>
      <c r="M151" s="8">
        <v>329.5</v>
      </c>
      <c r="N151" s="10"/>
      <c r="O151" s="10"/>
      <c r="P151" s="8">
        <v>1986.7000000000003</v>
      </c>
      <c r="Q151" s="21">
        <v>2923</v>
      </c>
      <c r="R151" s="14" t="s">
        <v>4</v>
      </c>
      <c r="S151" s="8">
        <v>2923</v>
      </c>
      <c r="T151" s="9"/>
    </row>
    <row r="152" spans="1:20" s="3" customFormat="1" ht="11.25">
      <c r="A152" s="17" t="s">
        <v>8</v>
      </c>
      <c r="B152" s="8">
        <v>637.4</v>
      </c>
      <c r="C152" s="8">
        <v>158.7</v>
      </c>
      <c r="D152" s="8">
        <v>172.29999999999998</v>
      </c>
      <c r="E152" s="8"/>
      <c r="F152" s="8">
        <v>71.9</v>
      </c>
      <c r="G152" s="8"/>
      <c r="H152" s="8">
        <v>1437.7</v>
      </c>
      <c r="I152" s="8"/>
      <c r="J152" s="8">
        <v>472</v>
      </c>
      <c r="K152" s="8"/>
      <c r="L152" s="8"/>
      <c r="M152" s="8">
        <v>738.9</v>
      </c>
      <c r="N152" s="8"/>
      <c r="O152" s="8"/>
      <c r="P152" s="8">
        <v>2672.2</v>
      </c>
      <c r="Q152" s="8">
        <v>3553.7999999999997</v>
      </c>
      <c r="R152" s="14" t="s">
        <v>4</v>
      </c>
      <c r="S152" s="8">
        <v>3553.7999999999997</v>
      </c>
      <c r="T152" s="9"/>
    </row>
    <row r="153" spans="1:20" s="3" customFormat="1" ht="11.25">
      <c r="A153" s="17" t="s">
        <v>9</v>
      </c>
      <c r="B153" s="8">
        <v>696</v>
      </c>
      <c r="C153" s="8">
        <v>116</v>
      </c>
      <c r="D153" s="8">
        <v>121.5</v>
      </c>
      <c r="E153" s="8"/>
      <c r="F153" s="8">
        <v>84.7</v>
      </c>
      <c r="G153" s="8"/>
      <c r="H153" s="8">
        <v>1332.4</v>
      </c>
      <c r="I153" s="8"/>
      <c r="J153" s="8">
        <v>476</v>
      </c>
      <c r="K153" s="8"/>
      <c r="L153" s="8"/>
      <c r="M153" s="8">
        <v>289.2</v>
      </c>
      <c r="N153" s="8"/>
      <c r="O153" s="8"/>
      <c r="P153" s="8">
        <v>2124.9000000000005</v>
      </c>
      <c r="Q153" s="8">
        <v>3027.1000000000004</v>
      </c>
      <c r="R153" s="14" t="s">
        <v>4</v>
      </c>
      <c r="S153" s="8">
        <v>3027.1000000000004</v>
      </c>
      <c r="T153" s="9"/>
    </row>
    <row r="154" spans="1:19" s="3" customFormat="1" ht="12">
      <c r="A154" s="17" t="s">
        <v>6</v>
      </c>
      <c r="B154" s="15">
        <v>647.2</v>
      </c>
      <c r="C154" s="8">
        <v>166.4</v>
      </c>
      <c r="D154" s="8">
        <v>174.6</v>
      </c>
      <c r="E154" s="8"/>
      <c r="F154" s="8">
        <v>109.2</v>
      </c>
      <c r="G154" s="8"/>
      <c r="H154" s="8">
        <v>1414.8</v>
      </c>
      <c r="I154" s="8"/>
      <c r="J154" s="8">
        <v>514.1</v>
      </c>
      <c r="K154" s="8">
        <v>6.1</v>
      </c>
      <c r="L154" s="8">
        <v>0.7</v>
      </c>
      <c r="M154" s="8">
        <v>776.7</v>
      </c>
      <c r="N154" s="8"/>
      <c r="O154" s="8"/>
      <c r="P154" s="8">
        <v>2739.7</v>
      </c>
      <c r="Q154" s="8">
        <v>3670.7</v>
      </c>
      <c r="R154" s="14" t="s">
        <v>4</v>
      </c>
      <c r="S154" s="8">
        <v>3670.7</v>
      </c>
    </row>
    <row r="155" spans="1:19" s="3" customFormat="1" ht="12">
      <c r="A155" s="42">
        <v>2013</v>
      </c>
      <c r="B155" s="8"/>
      <c r="C155" s="15"/>
      <c r="D155" s="15"/>
      <c r="E155" s="15"/>
      <c r="F155" s="15"/>
      <c r="G155" s="15"/>
      <c r="H155" s="15"/>
      <c r="I155" s="15"/>
      <c r="J155" s="15"/>
      <c r="K155" s="15"/>
      <c r="L155" s="15"/>
      <c r="M155" s="15"/>
      <c r="N155" s="15"/>
      <c r="O155" s="15"/>
      <c r="P155" s="15"/>
      <c r="Q155" s="15"/>
      <c r="R155" s="11"/>
      <c r="S155" s="15"/>
    </row>
    <row r="156" spans="1:19" s="3" customFormat="1" ht="12">
      <c r="A156" s="11" t="s">
        <v>7</v>
      </c>
      <c r="B156" s="26">
        <v>594.1</v>
      </c>
      <c r="C156" s="8">
        <v>169.6</v>
      </c>
      <c r="D156" s="8">
        <v>169.7</v>
      </c>
      <c r="E156" s="8"/>
      <c r="F156" s="8">
        <v>56.3</v>
      </c>
      <c r="G156" s="8"/>
      <c r="H156" s="8">
        <v>1223.1</v>
      </c>
      <c r="I156" s="8"/>
      <c r="J156" s="8">
        <v>325.7</v>
      </c>
      <c r="K156" s="8">
        <v>38.35</v>
      </c>
      <c r="L156" s="8">
        <v>8.7</v>
      </c>
      <c r="M156" s="8">
        <v>632.3</v>
      </c>
      <c r="N156" s="8"/>
      <c r="O156" s="8"/>
      <c r="P156" s="8">
        <v>2255.8499999999995</v>
      </c>
      <c r="Q156" s="8">
        <v>3075.9499999999994</v>
      </c>
      <c r="R156" s="8" t="s">
        <v>4</v>
      </c>
      <c r="S156" s="8">
        <v>3075.9499999999994</v>
      </c>
    </row>
    <row r="157" spans="1:21" s="3" customFormat="1" ht="11.25">
      <c r="A157" s="17" t="s">
        <v>8</v>
      </c>
      <c r="B157" s="26">
        <v>736.5999999999999</v>
      </c>
      <c r="C157" s="26">
        <v>171.9</v>
      </c>
      <c r="D157" s="26">
        <v>174.8</v>
      </c>
      <c r="E157" s="26"/>
      <c r="F157" s="8">
        <v>48</v>
      </c>
      <c r="G157" s="8"/>
      <c r="H157" s="8">
        <v>1406</v>
      </c>
      <c r="I157" s="8"/>
      <c r="J157" s="8">
        <v>484.5</v>
      </c>
      <c r="K157" s="8">
        <v>87.01</v>
      </c>
      <c r="L157" s="8">
        <v>32.745</v>
      </c>
      <c r="M157" s="8">
        <v>344.7</v>
      </c>
      <c r="N157" s="8"/>
      <c r="O157" s="8"/>
      <c r="P157" s="8">
        <v>2379.855</v>
      </c>
      <c r="Q157" s="21">
        <v>3339.255</v>
      </c>
      <c r="R157" s="10" t="s">
        <v>4</v>
      </c>
      <c r="S157" s="8">
        <v>3339.255</v>
      </c>
      <c r="U157" s="5"/>
    </row>
    <row r="158" spans="1:21" s="3" customFormat="1" ht="11.25">
      <c r="A158" s="17" t="s">
        <v>9</v>
      </c>
      <c r="B158" s="26">
        <v>731</v>
      </c>
      <c r="C158" s="26">
        <v>158.1</v>
      </c>
      <c r="D158" s="26">
        <v>159.9</v>
      </c>
      <c r="E158" s="26"/>
      <c r="F158" s="8">
        <v>71.6</v>
      </c>
      <c r="G158" s="8"/>
      <c r="H158" s="8">
        <v>1441.9</v>
      </c>
      <c r="I158" s="8"/>
      <c r="J158" s="8">
        <v>404.3</v>
      </c>
      <c r="K158" s="8">
        <v>115.968</v>
      </c>
      <c r="L158" s="8">
        <v>28.16</v>
      </c>
      <c r="M158" s="8">
        <v>668.3</v>
      </c>
      <c r="N158" s="8"/>
      <c r="O158" s="8"/>
      <c r="P158" s="8">
        <v>2685.7279999999996</v>
      </c>
      <c r="Q158" s="21">
        <v>3648.2279999999996</v>
      </c>
      <c r="R158" s="10" t="s">
        <v>4</v>
      </c>
      <c r="S158" s="8">
        <v>3648.2279999999996</v>
      </c>
      <c r="U158" s="5"/>
    </row>
    <row r="159" spans="1:20" s="3" customFormat="1" ht="11.25">
      <c r="A159" s="17" t="s">
        <v>6</v>
      </c>
      <c r="B159" s="26">
        <v>682.8000000000001</v>
      </c>
      <c r="C159" s="26">
        <v>224.5</v>
      </c>
      <c r="D159" s="26">
        <v>225.3</v>
      </c>
      <c r="E159" s="26"/>
      <c r="F159" s="26">
        <v>58.5</v>
      </c>
      <c r="G159" s="26"/>
      <c r="H159" s="8">
        <v>1343.6</v>
      </c>
      <c r="I159" s="8"/>
      <c r="J159" s="8">
        <v>310.3</v>
      </c>
      <c r="K159" s="8">
        <v>185.57</v>
      </c>
      <c r="L159" s="8">
        <v>59.475</v>
      </c>
      <c r="M159" s="8">
        <v>385.6</v>
      </c>
      <c r="N159" s="8"/>
      <c r="O159" s="8"/>
      <c r="P159" s="8">
        <v>2307.2449999999994</v>
      </c>
      <c r="Q159" s="8">
        <v>3273.8449999999993</v>
      </c>
      <c r="R159" s="10"/>
      <c r="S159" s="8">
        <v>3273.8449999999993</v>
      </c>
      <c r="T159" s="5"/>
    </row>
    <row r="160" spans="1:20" s="3" customFormat="1" ht="15" customHeight="1">
      <c r="A160" s="42">
        <v>2014</v>
      </c>
      <c r="B160" s="26"/>
      <c r="C160" s="26"/>
      <c r="D160" s="26"/>
      <c r="E160" s="26"/>
      <c r="F160" s="26"/>
      <c r="G160" s="26"/>
      <c r="H160" s="8"/>
      <c r="I160" s="8"/>
      <c r="J160" s="8"/>
      <c r="K160" s="8"/>
      <c r="L160" s="8"/>
      <c r="M160" s="8"/>
      <c r="N160" s="8"/>
      <c r="O160" s="8"/>
      <c r="P160" s="10"/>
      <c r="Q160" s="10"/>
      <c r="R160" s="10"/>
      <c r="S160" s="10"/>
      <c r="T160" s="5"/>
    </row>
    <row r="161" spans="1:19" s="3" customFormat="1" ht="11.25">
      <c r="A161" s="17" t="s">
        <v>5</v>
      </c>
      <c r="B161" s="26">
        <v>696.6</v>
      </c>
      <c r="C161" s="26">
        <v>211.2</v>
      </c>
      <c r="D161" s="8">
        <v>211.29999999999998</v>
      </c>
      <c r="E161" s="8"/>
      <c r="F161" s="8">
        <v>71.9</v>
      </c>
      <c r="G161" s="8"/>
      <c r="H161" s="8">
        <v>1324.4</v>
      </c>
      <c r="I161" s="8"/>
      <c r="J161" s="8">
        <v>315.1</v>
      </c>
      <c r="K161" s="8">
        <v>75.7</v>
      </c>
      <c r="L161" s="8">
        <v>14.6</v>
      </c>
      <c r="M161" s="8">
        <v>555.2</v>
      </c>
      <c r="N161" s="21"/>
      <c r="O161" s="10"/>
      <c r="P161" s="8">
        <v>2307.3</v>
      </c>
      <c r="Q161" s="8">
        <v>3287.1000000000004</v>
      </c>
      <c r="R161" s="10" t="s">
        <v>4</v>
      </c>
      <c r="S161" s="8">
        <v>3287.1000000000004</v>
      </c>
    </row>
    <row r="162" spans="1:19" s="3" customFormat="1" ht="11.25">
      <c r="A162" s="17" t="s">
        <v>8</v>
      </c>
      <c r="B162" s="8">
        <v>809.8</v>
      </c>
      <c r="C162" s="26">
        <v>264.1</v>
      </c>
      <c r="D162" s="26">
        <v>264.6</v>
      </c>
      <c r="E162" s="26"/>
      <c r="F162" s="8">
        <v>84.1</v>
      </c>
      <c r="G162" s="8"/>
      <c r="H162" s="8">
        <v>1444.1</v>
      </c>
      <c r="I162" s="8"/>
      <c r="J162" s="8">
        <v>471.6</v>
      </c>
      <c r="K162" s="8">
        <v>307.4</v>
      </c>
      <c r="L162" s="8">
        <v>51.6</v>
      </c>
      <c r="M162" s="8">
        <v>559.2</v>
      </c>
      <c r="N162" s="8">
        <v>615.9</v>
      </c>
      <c r="O162" s="10">
        <v>308.4</v>
      </c>
      <c r="P162" s="8">
        <v>3777.6</v>
      </c>
      <c r="Q162" s="8">
        <v>4936.1</v>
      </c>
      <c r="R162" s="10" t="s">
        <v>4</v>
      </c>
      <c r="S162" s="8">
        <v>4936.1</v>
      </c>
    </row>
    <row r="163" spans="1:19" s="3" customFormat="1" ht="11.25">
      <c r="A163" s="17" t="s">
        <v>18</v>
      </c>
      <c r="B163" s="26">
        <v>1052.3</v>
      </c>
      <c r="C163" s="8">
        <v>210.3</v>
      </c>
      <c r="D163" s="8">
        <v>220.3</v>
      </c>
      <c r="E163" s="8"/>
      <c r="F163" s="8">
        <v>111.3</v>
      </c>
      <c r="G163" s="8"/>
      <c r="H163" s="8">
        <v>1354.2</v>
      </c>
      <c r="I163" s="8"/>
      <c r="J163" s="8">
        <v>419.9</v>
      </c>
      <c r="K163" s="8">
        <v>310.5</v>
      </c>
      <c r="L163" s="8">
        <v>26.9</v>
      </c>
      <c r="M163" s="8">
        <v>502.9</v>
      </c>
      <c r="N163" s="8">
        <v>2438.2</v>
      </c>
      <c r="O163" s="8">
        <v>556.1</v>
      </c>
      <c r="P163" s="8">
        <v>5631.900000000001</v>
      </c>
      <c r="Q163" s="8">
        <v>7015.8</v>
      </c>
      <c r="R163" s="10" t="s">
        <v>4</v>
      </c>
      <c r="S163" s="8">
        <v>7015.8</v>
      </c>
    </row>
    <row r="164" spans="1:19" s="3" customFormat="1" ht="11.25">
      <c r="A164" s="17" t="s">
        <v>6</v>
      </c>
      <c r="B164" s="10">
        <v>532.5939999999999</v>
      </c>
      <c r="C164" s="26">
        <v>264.7</v>
      </c>
      <c r="D164" s="26">
        <v>265.9</v>
      </c>
      <c r="E164" s="26"/>
      <c r="F164" s="8">
        <v>87.6</v>
      </c>
      <c r="G164" s="8"/>
      <c r="H164" s="8">
        <v>1339.8</v>
      </c>
      <c r="I164" s="8"/>
      <c r="J164" s="8">
        <v>304.1</v>
      </c>
      <c r="K164" s="8">
        <v>189.6</v>
      </c>
      <c r="L164" s="8">
        <v>19</v>
      </c>
      <c r="M164" s="8">
        <v>468.7</v>
      </c>
      <c r="N164" s="8">
        <v>2641</v>
      </c>
      <c r="O164" s="10">
        <v>518.9</v>
      </c>
      <c r="P164" s="8">
        <v>5500.599999999999</v>
      </c>
      <c r="Q164" s="8">
        <v>6386.6939999999995</v>
      </c>
      <c r="R164" s="10" t="s">
        <v>4</v>
      </c>
      <c r="S164" s="8">
        <v>6386.6939999999995</v>
      </c>
    </row>
    <row r="165" spans="1:21" ht="11.25">
      <c r="A165" s="40">
        <v>2015</v>
      </c>
      <c r="B165" s="10"/>
      <c r="C165" s="10"/>
      <c r="D165" s="10"/>
      <c r="E165" s="10"/>
      <c r="F165" s="10"/>
      <c r="G165" s="10"/>
      <c r="H165" s="10"/>
      <c r="I165" s="10"/>
      <c r="J165" s="10"/>
      <c r="K165" s="10"/>
      <c r="L165" s="10"/>
      <c r="M165" s="10"/>
      <c r="N165" s="10"/>
      <c r="O165" s="10"/>
      <c r="P165" s="10"/>
      <c r="Q165" s="10"/>
      <c r="R165" s="10"/>
      <c r="S165" s="10"/>
      <c r="T165" s="3"/>
      <c r="U165" s="3"/>
    </row>
    <row r="166" spans="1:19" s="3" customFormat="1" ht="11.25">
      <c r="A166" s="17" t="s">
        <v>5</v>
      </c>
      <c r="B166" s="10">
        <v>730.5</v>
      </c>
      <c r="C166" s="26">
        <v>221.4</v>
      </c>
      <c r="D166" s="26">
        <v>223.1</v>
      </c>
      <c r="E166" s="26"/>
      <c r="F166" s="8">
        <v>137.6</v>
      </c>
      <c r="G166" s="8"/>
      <c r="H166" s="8">
        <v>1312.5</v>
      </c>
      <c r="I166" s="8"/>
      <c r="J166" s="8">
        <v>211</v>
      </c>
      <c r="K166" s="8">
        <v>183</v>
      </c>
      <c r="L166" s="8">
        <v>36.1</v>
      </c>
      <c r="M166" s="8">
        <v>192</v>
      </c>
      <c r="N166" s="8">
        <v>3059.1</v>
      </c>
      <c r="O166" s="10">
        <v>350.2</v>
      </c>
      <c r="P166" s="8">
        <v>5360.299999999999</v>
      </c>
      <c r="Q166" s="8">
        <v>6451.499999999999</v>
      </c>
      <c r="R166" s="10" t="s">
        <v>4</v>
      </c>
      <c r="S166" s="8">
        <v>6451.499999999999</v>
      </c>
    </row>
    <row r="167" spans="1:19" s="3" customFormat="1" ht="11.25">
      <c r="A167" s="17" t="s">
        <v>8</v>
      </c>
      <c r="B167" s="10">
        <v>584.1</v>
      </c>
      <c r="C167" s="26">
        <v>222.7</v>
      </c>
      <c r="D167" s="26">
        <v>223.2</v>
      </c>
      <c r="E167" s="26"/>
      <c r="F167" s="8">
        <v>138.4</v>
      </c>
      <c r="G167" s="8"/>
      <c r="H167" s="8">
        <v>1541.5</v>
      </c>
      <c r="I167" s="8"/>
      <c r="J167" s="8">
        <v>384.2</v>
      </c>
      <c r="K167" s="8">
        <v>171.7</v>
      </c>
      <c r="L167" s="8">
        <v>38.4</v>
      </c>
      <c r="M167" s="8">
        <v>256.3</v>
      </c>
      <c r="N167" s="8">
        <v>2206.5</v>
      </c>
      <c r="O167" s="10">
        <v>450.7</v>
      </c>
      <c r="P167" s="8">
        <v>5067.900000000001</v>
      </c>
      <c r="Q167" s="8">
        <v>6013.6</v>
      </c>
      <c r="R167" s="10" t="s">
        <v>4</v>
      </c>
      <c r="S167" s="8">
        <v>6013.6</v>
      </c>
    </row>
    <row r="168" spans="1:19" s="3" customFormat="1" ht="11.25">
      <c r="A168" s="17" t="s">
        <v>9</v>
      </c>
      <c r="B168" s="10">
        <v>521.9</v>
      </c>
      <c r="C168" s="26">
        <v>237.2</v>
      </c>
      <c r="D168" s="26">
        <v>241.79999999999998</v>
      </c>
      <c r="E168" s="26"/>
      <c r="F168" s="8">
        <v>123.3</v>
      </c>
      <c r="G168" s="8"/>
      <c r="H168" s="8">
        <v>1187.5</v>
      </c>
      <c r="I168" s="8"/>
      <c r="J168" s="8">
        <v>118.6</v>
      </c>
      <c r="K168" s="8">
        <v>163.6</v>
      </c>
      <c r="L168" s="8">
        <v>45.1</v>
      </c>
      <c r="M168" s="8">
        <v>254.2</v>
      </c>
      <c r="N168" s="8">
        <v>2290.4</v>
      </c>
      <c r="O168" s="10">
        <v>356.9</v>
      </c>
      <c r="P168" s="8">
        <v>4424.699999999999</v>
      </c>
      <c r="Q168" s="8">
        <v>5311.699999999999</v>
      </c>
      <c r="R168" s="10" t="s">
        <v>4</v>
      </c>
      <c r="S168" s="8">
        <v>5311.699999999999</v>
      </c>
    </row>
    <row r="169" spans="1:19" s="3" customFormat="1" ht="11.25">
      <c r="A169" s="17" t="s">
        <v>6</v>
      </c>
      <c r="B169" s="10">
        <v>531.9</v>
      </c>
      <c r="C169" s="26">
        <v>358.8</v>
      </c>
      <c r="D169" s="26">
        <v>361.6</v>
      </c>
      <c r="E169" s="26"/>
      <c r="F169" s="8">
        <v>97.8</v>
      </c>
      <c r="G169" s="8"/>
      <c r="H169" s="8">
        <v>1335</v>
      </c>
      <c r="I169" s="8"/>
      <c r="J169" s="8">
        <v>32.7</v>
      </c>
      <c r="K169" s="8">
        <v>176.8</v>
      </c>
      <c r="L169" s="8">
        <v>45</v>
      </c>
      <c r="M169" s="8">
        <v>300.9</v>
      </c>
      <c r="N169" s="8">
        <v>2285.1</v>
      </c>
      <c r="O169" s="10">
        <v>344.8</v>
      </c>
      <c r="P169" s="8">
        <v>4534.6</v>
      </c>
      <c r="Q169" s="8">
        <v>5525.900000000001</v>
      </c>
      <c r="R169" s="10" t="s">
        <v>4</v>
      </c>
      <c r="S169" s="8">
        <v>5525.900000000001</v>
      </c>
    </row>
    <row r="170" spans="1:21" ht="11.25">
      <c r="A170" s="40">
        <v>2016</v>
      </c>
      <c r="B170" s="10"/>
      <c r="C170" s="10"/>
      <c r="D170" s="10"/>
      <c r="E170" s="10"/>
      <c r="F170" s="10"/>
      <c r="G170" s="10"/>
      <c r="H170" s="10"/>
      <c r="I170" s="10"/>
      <c r="J170" s="10"/>
      <c r="K170" s="10"/>
      <c r="L170" s="10"/>
      <c r="M170" s="10"/>
      <c r="N170" s="10"/>
      <c r="O170" s="10"/>
      <c r="P170" s="10"/>
      <c r="Q170" s="10"/>
      <c r="R170" s="10"/>
      <c r="S170" s="10"/>
      <c r="T170" s="3"/>
      <c r="U170" s="3"/>
    </row>
    <row r="171" spans="1:19" s="3" customFormat="1" ht="11.25">
      <c r="A171" s="17" t="s">
        <v>7</v>
      </c>
      <c r="B171" s="8">
        <v>598.4000000000001</v>
      </c>
      <c r="C171" s="26">
        <v>240.8</v>
      </c>
      <c r="D171" s="26">
        <v>242.70000000000002</v>
      </c>
      <c r="E171" s="26"/>
      <c r="F171" s="8">
        <v>163.9</v>
      </c>
      <c r="G171" s="8"/>
      <c r="H171" s="8">
        <v>1422.5</v>
      </c>
      <c r="I171" s="8"/>
      <c r="J171" s="8">
        <v>39.7</v>
      </c>
      <c r="K171" s="8">
        <v>176.2</v>
      </c>
      <c r="L171" s="8">
        <v>46.2</v>
      </c>
      <c r="M171" s="8">
        <v>290.8</v>
      </c>
      <c r="N171" s="8">
        <v>2237.3</v>
      </c>
      <c r="O171" s="10">
        <v>296.2</v>
      </c>
      <c r="P171" s="8">
        <v>4547.3</v>
      </c>
      <c r="Q171" s="8">
        <v>5552.3</v>
      </c>
      <c r="R171" s="10" t="s">
        <v>4</v>
      </c>
      <c r="S171" s="8">
        <v>5552.3</v>
      </c>
    </row>
    <row r="172" spans="1:19" s="3" customFormat="1" ht="11.25">
      <c r="A172" s="17" t="s">
        <v>8</v>
      </c>
      <c r="B172" s="8">
        <v>736.5</v>
      </c>
      <c r="C172" s="26">
        <v>277.7</v>
      </c>
      <c r="D172" s="26">
        <v>278</v>
      </c>
      <c r="E172" s="26"/>
      <c r="F172" s="8">
        <v>271.1</v>
      </c>
      <c r="G172" s="8"/>
      <c r="H172" s="8">
        <v>2032.2</v>
      </c>
      <c r="I172" s="8"/>
      <c r="J172" s="8">
        <v>316.6</v>
      </c>
      <c r="K172" s="8">
        <v>86.4</v>
      </c>
      <c r="L172" s="8">
        <v>39.4</v>
      </c>
      <c r="M172" s="8">
        <v>301.9</v>
      </c>
      <c r="N172" s="8">
        <v>1571.6</v>
      </c>
      <c r="O172" s="10">
        <v>411.8</v>
      </c>
      <c r="P172" s="8">
        <v>4861.1</v>
      </c>
      <c r="Q172" s="8">
        <v>6146.700000000001</v>
      </c>
      <c r="R172" s="10" t="s">
        <v>4</v>
      </c>
      <c r="S172" s="8">
        <v>6146.700000000001</v>
      </c>
    </row>
    <row r="173" spans="1:19" s="3" customFormat="1" ht="11.25">
      <c r="A173" s="17" t="s">
        <v>9</v>
      </c>
      <c r="B173" s="8">
        <v>943.3000000000002</v>
      </c>
      <c r="C173" s="26">
        <v>229.4</v>
      </c>
      <c r="D173" s="26">
        <v>231.9</v>
      </c>
      <c r="E173" s="26"/>
      <c r="F173" s="8">
        <v>287.1</v>
      </c>
      <c r="G173" s="8"/>
      <c r="H173" s="8">
        <v>1587.6</v>
      </c>
      <c r="I173" s="8"/>
      <c r="J173" s="8">
        <v>259.3</v>
      </c>
      <c r="K173" s="8">
        <v>142</v>
      </c>
      <c r="L173" s="8">
        <v>37.1</v>
      </c>
      <c r="M173" s="8">
        <v>364</v>
      </c>
      <c r="N173" s="8">
        <v>2066.5</v>
      </c>
      <c r="O173" s="8">
        <v>414</v>
      </c>
      <c r="P173" s="8">
        <v>4954.7</v>
      </c>
      <c r="Q173" s="8">
        <v>6417</v>
      </c>
      <c r="R173" s="10" t="s">
        <v>4</v>
      </c>
      <c r="S173" s="8">
        <v>6417</v>
      </c>
    </row>
    <row r="174" spans="1:19" s="3" customFormat="1" ht="11.25">
      <c r="A174" s="17" t="s">
        <v>6</v>
      </c>
      <c r="B174" s="8">
        <v>1061.8</v>
      </c>
      <c r="C174" s="26">
        <v>335.8</v>
      </c>
      <c r="D174" s="8">
        <v>340.5</v>
      </c>
      <c r="E174" s="8"/>
      <c r="F174" s="8">
        <v>324.5</v>
      </c>
      <c r="G174" s="8"/>
      <c r="H174" s="8">
        <v>1934.1000000000001</v>
      </c>
      <c r="I174" s="8"/>
      <c r="J174" s="8">
        <v>499.3</v>
      </c>
      <c r="K174" s="8">
        <v>263.6</v>
      </c>
      <c r="L174" s="8">
        <v>72.5</v>
      </c>
      <c r="M174" s="8">
        <v>297.1</v>
      </c>
      <c r="N174" s="8">
        <v>2313.5</v>
      </c>
      <c r="O174" s="8">
        <v>470.3</v>
      </c>
      <c r="P174" s="8">
        <v>5860.7</v>
      </c>
      <c r="Q174" s="8">
        <v>7587.5</v>
      </c>
      <c r="R174" s="10" t="s">
        <v>4</v>
      </c>
      <c r="S174" s="8">
        <v>7587.5</v>
      </c>
    </row>
    <row r="175" spans="1:19" s="3" customFormat="1" ht="11.25">
      <c r="A175" s="40">
        <v>2017</v>
      </c>
      <c r="B175" s="8"/>
      <c r="C175" s="26"/>
      <c r="D175" s="26"/>
      <c r="E175" s="26"/>
      <c r="F175" s="8"/>
      <c r="G175" s="8"/>
      <c r="H175" s="8"/>
      <c r="I175" s="8"/>
      <c r="J175" s="8"/>
      <c r="K175" s="8"/>
      <c r="L175" s="8"/>
      <c r="M175" s="8"/>
      <c r="N175" s="8"/>
      <c r="O175" s="10"/>
      <c r="P175" s="8"/>
      <c r="Q175" s="8"/>
      <c r="R175" s="10"/>
      <c r="S175" s="8"/>
    </row>
    <row r="176" spans="1:19" s="3" customFormat="1" ht="11.25">
      <c r="A176" s="17" t="s">
        <v>5</v>
      </c>
      <c r="B176" s="8">
        <v>1059.6999999999998</v>
      </c>
      <c r="C176" s="26">
        <v>185.6</v>
      </c>
      <c r="D176" s="8">
        <v>190.7</v>
      </c>
      <c r="E176" s="8"/>
      <c r="F176" s="8">
        <v>311.9</v>
      </c>
      <c r="G176" s="8"/>
      <c r="H176" s="8">
        <v>1820.3999999999999</v>
      </c>
      <c r="I176" s="8"/>
      <c r="J176" s="8">
        <v>448.2</v>
      </c>
      <c r="K176" s="8">
        <v>243.5</v>
      </c>
      <c r="L176" s="8">
        <v>99.2</v>
      </c>
      <c r="M176" s="8">
        <v>306.4</v>
      </c>
      <c r="N176" s="8">
        <v>2383.1</v>
      </c>
      <c r="O176" s="10">
        <v>480.7</v>
      </c>
      <c r="P176" s="8">
        <v>5875.499999999999</v>
      </c>
      <c r="Q176" s="8">
        <v>7437.799999999999</v>
      </c>
      <c r="R176" s="10" t="s">
        <v>4</v>
      </c>
      <c r="S176" s="8">
        <v>7437.799999999999</v>
      </c>
    </row>
    <row r="177" spans="1:19" s="3" customFormat="1" ht="11.25">
      <c r="A177" s="17" t="s">
        <v>8</v>
      </c>
      <c r="B177" s="8">
        <v>997.6</v>
      </c>
      <c r="C177" s="8">
        <v>254</v>
      </c>
      <c r="D177" s="8">
        <v>261.5</v>
      </c>
      <c r="E177" s="8"/>
      <c r="F177" s="8">
        <v>296.1</v>
      </c>
      <c r="G177" s="8"/>
      <c r="H177" s="8">
        <v>2074.1</v>
      </c>
      <c r="I177" s="8"/>
      <c r="J177" s="10">
        <v>473.8</v>
      </c>
      <c r="K177" s="8">
        <v>327.70000000000005</v>
      </c>
      <c r="L177" s="8">
        <v>190.2</v>
      </c>
      <c r="M177" s="8">
        <v>307</v>
      </c>
      <c r="N177" s="8">
        <v>2614.9</v>
      </c>
      <c r="O177" s="8">
        <v>391</v>
      </c>
      <c r="P177" s="8">
        <v>6486.6</v>
      </c>
      <c r="Q177" s="8">
        <v>8041.8</v>
      </c>
      <c r="R177" s="10" t="s">
        <v>4</v>
      </c>
      <c r="S177" s="8">
        <v>8041.8</v>
      </c>
    </row>
    <row r="178" spans="1:19" s="3" customFormat="1" ht="11.25">
      <c r="A178" s="17" t="s">
        <v>9</v>
      </c>
      <c r="B178" s="8">
        <v>899.8</v>
      </c>
      <c r="C178" s="8">
        <v>218.2</v>
      </c>
      <c r="D178" s="8">
        <v>225.89999999999998</v>
      </c>
      <c r="E178" s="8" t="s">
        <v>15</v>
      </c>
      <c r="F178" s="8">
        <v>333.6</v>
      </c>
      <c r="G178" s="8"/>
      <c r="H178" s="8">
        <v>1679.2</v>
      </c>
      <c r="I178" s="8" t="s">
        <v>15</v>
      </c>
      <c r="J178" s="8">
        <v>541.3</v>
      </c>
      <c r="K178" s="8">
        <v>300.5</v>
      </c>
      <c r="L178" s="8">
        <v>158.4</v>
      </c>
      <c r="M178" s="8">
        <v>275</v>
      </c>
      <c r="N178" s="8">
        <v>2713.2</v>
      </c>
      <c r="O178" s="8">
        <v>529.2</v>
      </c>
      <c r="P178" s="8">
        <v>6281.5</v>
      </c>
      <c r="Q178" s="8">
        <v>7740.799999999999</v>
      </c>
      <c r="R178" s="8" t="s">
        <v>4</v>
      </c>
      <c r="S178" s="8">
        <v>7740.799999999999</v>
      </c>
    </row>
    <row r="179" spans="1:19" s="3" customFormat="1" ht="11.25">
      <c r="A179" s="17" t="s">
        <v>6</v>
      </c>
      <c r="B179" s="8">
        <v>1055</v>
      </c>
      <c r="C179" s="8">
        <v>342</v>
      </c>
      <c r="D179" s="8">
        <v>351.1</v>
      </c>
      <c r="E179" s="8"/>
      <c r="F179" s="8">
        <v>375</v>
      </c>
      <c r="G179" s="8"/>
      <c r="H179" s="8">
        <v>2038.5</v>
      </c>
      <c r="I179" s="8" t="s">
        <v>15</v>
      </c>
      <c r="J179" s="8">
        <v>498.9</v>
      </c>
      <c r="K179" s="8">
        <v>307.3</v>
      </c>
      <c r="L179" s="8">
        <v>166.3</v>
      </c>
      <c r="M179" s="8">
        <v>367.5</v>
      </c>
      <c r="N179" s="8">
        <v>2756.3</v>
      </c>
      <c r="O179" s="8">
        <v>534.2</v>
      </c>
      <c r="P179" s="8">
        <v>6737.800000000001</v>
      </c>
      <c r="Q179" s="8">
        <v>8518.900000000001</v>
      </c>
      <c r="R179" s="8" t="s">
        <v>4</v>
      </c>
      <c r="S179" s="8">
        <v>8518.900000000001</v>
      </c>
    </row>
    <row r="180" spans="1:19" s="3" customFormat="1" ht="11.25">
      <c r="A180" s="40">
        <v>2018</v>
      </c>
      <c r="B180" s="10"/>
      <c r="C180" s="10"/>
      <c r="D180" s="10"/>
      <c r="E180" s="10"/>
      <c r="F180" s="10"/>
      <c r="G180" s="10"/>
      <c r="H180" s="10"/>
      <c r="I180" s="10"/>
      <c r="J180" s="10"/>
      <c r="K180" s="10"/>
      <c r="L180" s="10"/>
      <c r="M180" s="10"/>
      <c r="N180" s="10"/>
      <c r="O180" s="10"/>
      <c r="P180" s="10"/>
      <c r="Q180" s="10"/>
      <c r="R180" s="8"/>
      <c r="S180" s="10"/>
    </row>
    <row r="181" spans="1:19" s="3" customFormat="1" ht="11.25">
      <c r="A181" s="17" t="s">
        <v>5</v>
      </c>
      <c r="B181" s="8">
        <v>826.8</v>
      </c>
      <c r="C181" s="26">
        <v>311</v>
      </c>
      <c r="D181" s="8">
        <v>318.2</v>
      </c>
      <c r="E181" s="8"/>
      <c r="F181" s="8">
        <v>302.7</v>
      </c>
      <c r="G181" s="8" t="s">
        <v>15</v>
      </c>
      <c r="H181" s="8">
        <v>1833.8999999999999</v>
      </c>
      <c r="I181" s="8"/>
      <c r="J181" s="8">
        <v>339.4</v>
      </c>
      <c r="K181" s="8">
        <v>386.7</v>
      </c>
      <c r="L181" s="8">
        <v>229.1</v>
      </c>
      <c r="M181" s="8">
        <v>401.6</v>
      </c>
      <c r="N181" s="8">
        <v>2322.2</v>
      </c>
      <c r="O181" s="10">
        <v>342.5</v>
      </c>
      <c r="P181" s="8">
        <v>5940.299999999999</v>
      </c>
      <c r="Q181" s="8">
        <v>7388</v>
      </c>
      <c r="R181" s="10" t="s">
        <v>4</v>
      </c>
      <c r="S181" s="8">
        <v>7388</v>
      </c>
    </row>
    <row r="182" spans="1:19" s="3" customFormat="1" ht="11.25">
      <c r="A182" s="17" t="s">
        <v>8</v>
      </c>
      <c r="B182" s="8">
        <v>991.0999999999999</v>
      </c>
      <c r="C182" s="8">
        <v>272.7</v>
      </c>
      <c r="D182" s="8">
        <v>278.7</v>
      </c>
      <c r="E182" s="8"/>
      <c r="F182" s="8">
        <v>368.4</v>
      </c>
      <c r="G182" s="8" t="s">
        <v>15</v>
      </c>
      <c r="H182" s="8">
        <v>2206</v>
      </c>
      <c r="I182" s="8"/>
      <c r="J182" s="8">
        <v>501</v>
      </c>
      <c r="K182" s="8">
        <v>309.4</v>
      </c>
      <c r="L182" s="8">
        <v>174.9</v>
      </c>
      <c r="M182" s="8">
        <v>79.7</v>
      </c>
      <c r="N182" s="8">
        <v>2025</v>
      </c>
      <c r="O182" s="8">
        <v>428.6</v>
      </c>
      <c r="P182" s="8">
        <v>5817.900000000001</v>
      </c>
      <c r="Q182" s="8">
        <v>7456.1</v>
      </c>
      <c r="R182" s="10" t="s">
        <v>4</v>
      </c>
      <c r="S182" s="8">
        <v>7456.1</v>
      </c>
    </row>
    <row r="183" spans="1:19" s="3" customFormat="1" ht="11.25">
      <c r="A183" s="17" t="s">
        <v>9</v>
      </c>
      <c r="B183" s="8">
        <v>938.8</v>
      </c>
      <c r="C183" s="8">
        <v>290.2</v>
      </c>
      <c r="D183" s="8">
        <v>297.9</v>
      </c>
      <c r="E183" s="8"/>
      <c r="F183" s="8">
        <v>373.7</v>
      </c>
      <c r="G183" s="8" t="s">
        <v>15</v>
      </c>
      <c r="H183" s="8">
        <v>1920.6</v>
      </c>
      <c r="I183" s="8" t="s">
        <v>15</v>
      </c>
      <c r="J183" s="8">
        <v>546.8</v>
      </c>
      <c r="K183" s="8">
        <v>21.8</v>
      </c>
      <c r="L183" s="8">
        <v>9.97</v>
      </c>
      <c r="M183" s="8">
        <v>189.6</v>
      </c>
      <c r="N183" s="8">
        <v>4035.5</v>
      </c>
      <c r="O183" s="8">
        <v>734.1</v>
      </c>
      <c r="P183" s="8">
        <v>7542.97</v>
      </c>
      <c r="Q183" s="8">
        <v>9153.37</v>
      </c>
      <c r="R183" s="8" t="s">
        <v>4</v>
      </c>
      <c r="S183" s="8">
        <v>9153.37</v>
      </c>
    </row>
    <row r="184" spans="1:19" s="3" customFormat="1" ht="11.25">
      <c r="A184" s="17" t="s">
        <v>6</v>
      </c>
      <c r="B184" s="8">
        <v>1042.1490000000001</v>
      </c>
      <c r="C184" s="8">
        <v>392.6</v>
      </c>
      <c r="D184" s="8">
        <v>399.20000000000005</v>
      </c>
      <c r="E184" s="8"/>
      <c r="F184" s="8">
        <v>440.8</v>
      </c>
      <c r="G184" s="8" t="s">
        <v>15</v>
      </c>
      <c r="H184" s="8">
        <v>2246.7</v>
      </c>
      <c r="I184" s="8"/>
      <c r="J184" s="8">
        <v>502.5</v>
      </c>
      <c r="K184" s="8">
        <v>369.1</v>
      </c>
      <c r="L184" s="8">
        <v>161.5</v>
      </c>
      <c r="M184" s="8">
        <v>271.7</v>
      </c>
      <c r="N184" s="8">
        <v>4432</v>
      </c>
      <c r="O184" s="8">
        <v>606.1</v>
      </c>
      <c r="P184" s="8">
        <v>8686.6</v>
      </c>
      <c r="Q184" s="8">
        <v>10568.749</v>
      </c>
      <c r="R184" s="8" t="s">
        <v>4</v>
      </c>
      <c r="S184" s="8">
        <v>10568.749</v>
      </c>
    </row>
    <row r="185" spans="1:19" s="3" customFormat="1" ht="11.25">
      <c r="A185" s="40">
        <v>2019</v>
      </c>
      <c r="B185" s="8"/>
      <c r="C185" s="8"/>
      <c r="D185" s="8"/>
      <c r="E185" s="8"/>
      <c r="F185" s="8"/>
      <c r="G185" s="8"/>
      <c r="H185" s="8"/>
      <c r="I185" s="8"/>
      <c r="J185" s="8"/>
      <c r="K185" s="45"/>
      <c r="L185" s="46"/>
      <c r="M185" s="8"/>
      <c r="N185" s="8"/>
      <c r="O185" s="10"/>
      <c r="P185" s="8"/>
      <c r="Q185" s="8"/>
      <c r="R185" s="10"/>
      <c r="S185" s="8"/>
    </row>
    <row r="186" spans="1:19" s="3" customFormat="1" ht="11.25">
      <c r="A186" s="17" t="s">
        <v>5</v>
      </c>
      <c r="B186" s="8">
        <v>765.4</v>
      </c>
      <c r="C186" s="8">
        <v>315.5</v>
      </c>
      <c r="D186" s="8">
        <v>320.1</v>
      </c>
      <c r="E186" s="8"/>
      <c r="F186" s="8">
        <v>261.8</v>
      </c>
      <c r="G186" s="8"/>
      <c r="H186" s="8">
        <v>2462.2</v>
      </c>
      <c r="I186" s="8"/>
      <c r="J186" s="8">
        <v>450.6</v>
      </c>
      <c r="K186" s="8">
        <v>280.9</v>
      </c>
      <c r="L186" s="8">
        <v>66.8</v>
      </c>
      <c r="M186" s="8">
        <v>160.4</v>
      </c>
      <c r="N186" s="8">
        <v>3500</v>
      </c>
      <c r="O186" s="8">
        <v>370.5</v>
      </c>
      <c r="P186" s="8">
        <v>7390.2</v>
      </c>
      <c r="Q186" s="8">
        <v>8737.5</v>
      </c>
      <c r="R186" s="10" t="s">
        <v>4</v>
      </c>
      <c r="S186" s="8">
        <v>8737.5</v>
      </c>
    </row>
    <row r="187" spans="1:19" s="3" customFormat="1" ht="11.25">
      <c r="A187" s="17" t="s">
        <v>8</v>
      </c>
      <c r="B187" s="8">
        <v>868.4000000000001</v>
      </c>
      <c r="C187" s="8">
        <v>232.3</v>
      </c>
      <c r="D187" s="8">
        <v>236.4</v>
      </c>
      <c r="E187" s="8"/>
      <c r="F187" s="8">
        <v>185.5</v>
      </c>
      <c r="G187" s="8"/>
      <c r="H187" s="8">
        <v>2754.7</v>
      </c>
      <c r="I187" s="8"/>
      <c r="J187" s="8">
        <v>668.4</v>
      </c>
      <c r="K187" s="8">
        <v>323.8</v>
      </c>
      <c r="L187" s="8">
        <v>68.5</v>
      </c>
      <c r="M187" s="8">
        <v>249</v>
      </c>
      <c r="N187" s="8">
        <v>3396.6</v>
      </c>
      <c r="O187" s="8">
        <v>544.8</v>
      </c>
      <c r="P187" s="8">
        <v>8168.3</v>
      </c>
      <c r="Q187" s="8">
        <v>9458.6</v>
      </c>
      <c r="R187" s="10" t="s">
        <v>4</v>
      </c>
      <c r="S187" s="8">
        <v>9458.6</v>
      </c>
    </row>
    <row r="188" spans="1:19" s="3" customFormat="1" ht="11.25">
      <c r="A188" s="43" t="s">
        <v>64</v>
      </c>
      <c r="B188" s="36">
        <v>788.9000000000001</v>
      </c>
      <c r="C188" s="36">
        <v>232.8</v>
      </c>
      <c r="D188" s="36">
        <v>234.4</v>
      </c>
      <c r="E188" s="36"/>
      <c r="F188" s="36">
        <v>88.7</v>
      </c>
      <c r="G188" s="36"/>
      <c r="H188" s="36">
        <v>2593.8</v>
      </c>
      <c r="I188" s="36"/>
      <c r="J188" s="36">
        <v>502.8</v>
      </c>
      <c r="K188" s="36">
        <v>764.3</v>
      </c>
      <c r="L188" s="36">
        <v>138.2</v>
      </c>
      <c r="M188" s="36">
        <v>232.8</v>
      </c>
      <c r="N188" s="36">
        <v>3298.8</v>
      </c>
      <c r="O188" s="36">
        <v>390.7</v>
      </c>
      <c r="P188" s="36">
        <v>8073.500000000001</v>
      </c>
      <c r="Q188" s="36">
        <v>9185.5</v>
      </c>
      <c r="R188" s="47" t="s">
        <v>4</v>
      </c>
      <c r="S188" s="36">
        <v>9185.5</v>
      </c>
    </row>
    <row r="189" spans="1:19" s="3" customFormat="1" ht="11.25">
      <c r="A189" s="17"/>
      <c r="B189" s="8"/>
      <c r="C189" s="8"/>
      <c r="D189" s="8"/>
      <c r="E189" s="8"/>
      <c r="F189" s="8"/>
      <c r="G189" s="8"/>
      <c r="H189" s="8"/>
      <c r="I189" s="8"/>
      <c r="J189" s="8"/>
      <c r="K189" s="8"/>
      <c r="L189" s="8"/>
      <c r="M189" s="8"/>
      <c r="N189" s="8"/>
      <c r="O189" s="8"/>
      <c r="P189" s="8"/>
      <c r="Q189" s="8"/>
      <c r="R189" s="8"/>
      <c r="S189" s="8"/>
    </row>
    <row r="190" spans="1:77" s="32" customFormat="1" ht="11.25">
      <c r="A190" s="30" t="s">
        <v>17</v>
      </c>
      <c r="B190" s="29" t="s">
        <v>32</v>
      </c>
      <c r="C190" s="31"/>
      <c r="D190" s="31"/>
      <c r="E190" s="31"/>
      <c r="F190" s="31"/>
      <c r="G190" s="31"/>
      <c r="H190" s="37"/>
      <c r="I190" s="37"/>
      <c r="J190" s="31"/>
      <c r="K190" s="31"/>
      <c r="L190" s="31"/>
      <c r="M190" s="31"/>
      <c r="N190" s="31"/>
      <c r="O190" s="31"/>
      <c r="P190" s="31"/>
      <c r="Q190" s="31"/>
      <c r="R190" s="31"/>
      <c r="S190" s="31"/>
      <c r="T190" s="28"/>
      <c r="U190" s="28"/>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28"/>
      <c r="BG190" s="28"/>
      <c r="BH190" s="28"/>
      <c r="BI190" s="28"/>
      <c r="BJ190" s="28"/>
      <c r="BK190" s="28"/>
      <c r="BL190" s="28"/>
      <c r="BM190" s="28"/>
      <c r="BN190" s="28"/>
      <c r="BO190" s="28"/>
      <c r="BP190" s="28"/>
      <c r="BQ190" s="28"/>
      <c r="BR190" s="28"/>
      <c r="BS190" s="28"/>
      <c r="BT190" s="28"/>
      <c r="BU190" s="28"/>
      <c r="BV190" s="28"/>
      <c r="BW190" s="28"/>
      <c r="BX190" s="28"/>
      <c r="BY190" s="28"/>
    </row>
    <row r="191" spans="1:77" s="32" customFormat="1" ht="11.25">
      <c r="A191" s="30" t="s">
        <v>14</v>
      </c>
      <c r="B191" s="29" t="s">
        <v>21</v>
      </c>
      <c r="C191" s="28"/>
      <c r="D191" s="28"/>
      <c r="E191" s="28"/>
      <c r="F191" s="28"/>
      <c r="G191" s="28"/>
      <c r="H191" s="30"/>
      <c r="I191" s="30"/>
      <c r="J191" s="28"/>
      <c r="K191" s="28"/>
      <c r="L191" s="28"/>
      <c r="M191" s="28"/>
      <c r="N191" s="28"/>
      <c r="O191" s="28"/>
      <c r="P191" s="28"/>
      <c r="Q191" s="28"/>
      <c r="R191" s="28"/>
      <c r="S191" s="28"/>
      <c r="T191" s="28"/>
      <c r="U191" s="28"/>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28"/>
      <c r="BG191" s="28"/>
      <c r="BH191" s="28"/>
      <c r="BI191" s="28"/>
      <c r="BJ191" s="28"/>
      <c r="BK191" s="28"/>
      <c r="BL191" s="28"/>
      <c r="BM191" s="28"/>
      <c r="BN191" s="28"/>
      <c r="BO191" s="28"/>
      <c r="BP191" s="28"/>
      <c r="BQ191" s="28"/>
      <c r="BR191" s="28"/>
      <c r="BS191" s="28"/>
      <c r="BT191" s="28"/>
      <c r="BU191" s="28"/>
      <c r="BV191" s="28"/>
      <c r="BW191" s="28"/>
      <c r="BX191" s="28"/>
      <c r="BY191" s="28"/>
    </row>
    <row r="192" spans="1:77" s="35" customFormat="1" ht="24.75" customHeight="1">
      <c r="A192" s="44" t="s">
        <v>62</v>
      </c>
      <c r="B192" s="72" t="s">
        <v>33</v>
      </c>
      <c r="C192" s="72"/>
      <c r="D192" s="72"/>
      <c r="E192" s="72"/>
      <c r="F192" s="72"/>
      <c r="G192" s="72"/>
      <c r="H192" s="72"/>
      <c r="I192" s="72"/>
      <c r="J192" s="72"/>
      <c r="K192" s="72"/>
      <c r="L192" s="72"/>
      <c r="M192" s="72"/>
      <c r="N192" s="72"/>
      <c r="O192" s="72"/>
      <c r="P192" s="72"/>
      <c r="Q192" s="72"/>
      <c r="R192" s="72"/>
      <c r="S192" s="72"/>
      <c r="T192" s="33"/>
      <c r="U192" s="33"/>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3"/>
      <c r="BG192" s="33"/>
      <c r="BH192" s="33"/>
      <c r="BI192" s="33"/>
      <c r="BJ192" s="33"/>
      <c r="BK192" s="33"/>
      <c r="BL192" s="33"/>
      <c r="BM192" s="33"/>
      <c r="BN192" s="33"/>
      <c r="BO192" s="33"/>
      <c r="BP192" s="33"/>
      <c r="BQ192" s="33"/>
      <c r="BR192" s="33"/>
      <c r="BS192" s="33"/>
      <c r="BT192" s="33"/>
      <c r="BU192" s="33"/>
      <c r="BV192" s="33"/>
      <c r="BW192" s="33"/>
      <c r="BX192" s="33"/>
      <c r="BY192" s="33"/>
    </row>
    <row r="193" spans="1:77" s="32" customFormat="1" ht="38.25" customHeight="1">
      <c r="A193" s="44" t="s">
        <v>16</v>
      </c>
      <c r="B193" s="72" t="s">
        <v>63</v>
      </c>
      <c r="C193" s="72"/>
      <c r="D193" s="72"/>
      <c r="E193" s="72"/>
      <c r="F193" s="72"/>
      <c r="G193" s="72"/>
      <c r="H193" s="72"/>
      <c r="I193" s="72"/>
      <c r="J193" s="72"/>
      <c r="K193" s="72"/>
      <c r="L193" s="72"/>
      <c r="M193" s="72"/>
      <c r="N193" s="72"/>
      <c r="O193" s="72"/>
      <c r="P193" s="72"/>
      <c r="Q193" s="72"/>
      <c r="R193" s="72"/>
      <c r="S193" s="72"/>
      <c r="T193" s="33"/>
      <c r="U193" s="28"/>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28"/>
      <c r="BG193" s="28"/>
      <c r="BH193" s="28"/>
      <c r="BI193" s="28"/>
      <c r="BJ193" s="28"/>
      <c r="BK193" s="28"/>
      <c r="BL193" s="28"/>
      <c r="BM193" s="28"/>
      <c r="BN193" s="28"/>
      <c r="BO193" s="28"/>
      <c r="BP193" s="28"/>
      <c r="BQ193" s="28"/>
      <c r="BR193" s="28"/>
      <c r="BS193" s="28"/>
      <c r="BT193" s="28"/>
      <c r="BU193" s="28"/>
      <c r="BV193" s="28"/>
      <c r="BW193" s="28"/>
      <c r="BX193" s="28"/>
      <c r="BY193" s="28"/>
    </row>
    <row r="194" spans="1:77" s="32" customFormat="1" ht="11.25">
      <c r="A194" s="30" t="s">
        <v>11</v>
      </c>
      <c r="B194" s="72" t="s">
        <v>22</v>
      </c>
      <c r="C194" s="72"/>
      <c r="D194" s="72"/>
      <c r="E194" s="72"/>
      <c r="F194" s="72"/>
      <c r="G194" s="72"/>
      <c r="H194" s="72"/>
      <c r="I194" s="72"/>
      <c r="J194" s="72"/>
      <c r="K194" s="72"/>
      <c r="L194" s="72"/>
      <c r="M194" s="72"/>
      <c r="N194" s="72"/>
      <c r="O194" s="72"/>
      <c r="P194" s="72"/>
      <c r="Q194" s="72"/>
      <c r="R194" s="72"/>
      <c r="S194" s="72"/>
      <c r="T194" s="28"/>
      <c r="U194" s="28"/>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28"/>
      <c r="BG194" s="28"/>
      <c r="BH194" s="28"/>
      <c r="BI194" s="28"/>
      <c r="BJ194" s="28"/>
      <c r="BK194" s="28"/>
      <c r="BL194" s="28"/>
      <c r="BM194" s="28"/>
      <c r="BN194" s="28"/>
      <c r="BO194" s="28"/>
      <c r="BP194" s="28"/>
      <c r="BQ194" s="28"/>
      <c r="BR194" s="28"/>
      <c r="BS194" s="28"/>
      <c r="BT194" s="28"/>
      <c r="BU194" s="28"/>
      <c r="BV194" s="28"/>
      <c r="BW194" s="28"/>
      <c r="BX194" s="28"/>
      <c r="BY194" s="28"/>
    </row>
    <row r="195" spans="1:77" s="32" customFormat="1" ht="11.25">
      <c r="A195" s="30" t="s">
        <v>25</v>
      </c>
      <c r="B195" s="29" t="s">
        <v>49</v>
      </c>
      <c r="C195" s="28"/>
      <c r="D195" s="28"/>
      <c r="E195" s="28"/>
      <c r="F195" s="28"/>
      <c r="G195" s="28"/>
      <c r="H195" s="30"/>
      <c r="I195" s="30"/>
      <c r="J195" s="28"/>
      <c r="K195" s="28"/>
      <c r="L195" s="28"/>
      <c r="M195" s="28"/>
      <c r="N195" s="28"/>
      <c r="O195" s="28"/>
      <c r="P195" s="28"/>
      <c r="Q195" s="28"/>
      <c r="R195" s="28"/>
      <c r="S195" s="28"/>
      <c r="T195" s="28"/>
      <c r="U195" s="28"/>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28"/>
      <c r="BG195" s="28"/>
      <c r="BH195" s="28"/>
      <c r="BI195" s="28"/>
      <c r="BJ195" s="28"/>
      <c r="BK195" s="28"/>
      <c r="BL195" s="28"/>
      <c r="BM195" s="28"/>
      <c r="BN195" s="28"/>
      <c r="BO195" s="28"/>
      <c r="BP195" s="28"/>
      <c r="BQ195" s="28"/>
      <c r="BR195" s="28"/>
      <c r="BS195" s="28"/>
      <c r="BT195" s="28"/>
      <c r="BU195" s="28"/>
      <c r="BV195" s="28"/>
      <c r="BW195" s="28"/>
      <c r="BX195" s="28"/>
      <c r="BY195" s="28"/>
    </row>
    <row r="196" spans="1:77" s="32" customFormat="1" ht="11.25">
      <c r="A196" s="30"/>
      <c r="B196" s="29" t="s">
        <v>34</v>
      </c>
      <c r="C196" s="28"/>
      <c r="D196" s="28"/>
      <c r="E196" s="28"/>
      <c r="F196" s="28"/>
      <c r="G196" s="28"/>
      <c r="H196" s="30"/>
      <c r="I196" s="30"/>
      <c r="J196" s="28"/>
      <c r="K196" s="28"/>
      <c r="L196" s="28"/>
      <c r="M196" s="28"/>
      <c r="N196" s="28"/>
      <c r="O196" s="28"/>
      <c r="P196" s="28"/>
      <c r="Q196" s="28"/>
      <c r="R196" s="28"/>
      <c r="S196" s="28"/>
      <c r="T196" s="28"/>
      <c r="U196" s="28"/>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28"/>
      <c r="BG196" s="28"/>
      <c r="BH196" s="28"/>
      <c r="BI196" s="28"/>
      <c r="BJ196" s="28"/>
      <c r="BK196" s="28"/>
      <c r="BL196" s="28"/>
      <c r="BM196" s="28"/>
      <c r="BN196" s="28"/>
      <c r="BO196" s="28"/>
      <c r="BP196" s="28"/>
      <c r="BQ196" s="28"/>
      <c r="BR196" s="28"/>
      <c r="BS196" s="28"/>
      <c r="BT196" s="28"/>
      <c r="BU196" s="28"/>
      <c r="BV196" s="28"/>
      <c r="BW196" s="28"/>
      <c r="BX196" s="28"/>
      <c r="BY196" s="28"/>
    </row>
    <row r="197" spans="1:77" s="32" customFormat="1" ht="11.25">
      <c r="A197" s="30" t="s">
        <v>35</v>
      </c>
      <c r="B197" s="29" t="s">
        <v>26</v>
      </c>
      <c r="C197" s="28"/>
      <c r="D197" s="28"/>
      <c r="E197" s="28"/>
      <c r="F197" s="28"/>
      <c r="G197" s="28"/>
      <c r="H197" s="30"/>
      <c r="I197" s="30"/>
      <c r="J197" s="28"/>
      <c r="K197" s="28"/>
      <c r="L197" s="28"/>
      <c r="M197" s="28"/>
      <c r="N197" s="28"/>
      <c r="O197" s="28"/>
      <c r="P197" s="28"/>
      <c r="Q197" s="28"/>
      <c r="R197" s="28"/>
      <c r="S197" s="28"/>
      <c r="T197" s="28"/>
      <c r="U197" s="28"/>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28"/>
      <c r="BG197" s="28"/>
      <c r="BH197" s="28"/>
      <c r="BI197" s="28"/>
      <c r="BJ197" s="28"/>
      <c r="BK197" s="28"/>
      <c r="BL197" s="28"/>
      <c r="BM197" s="28"/>
      <c r="BN197" s="28"/>
      <c r="BO197" s="28"/>
      <c r="BP197" s="28"/>
      <c r="BQ197" s="28"/>
      <c r="BR197" s="28"/>
      <c r="BS197" s="28"/>
      <c r="BT197" s="28"/>
      <c r="BU197" s="28"/>
      <c r="BV197" s="28"/>
      <c r="BW197" s="28"/>
      <c r="BX197" s="28"/>
      <c r="BY197" s="28"/>
    </row>
    <row r="198" spans="1:77" s="32" customFormat="1" ht="11.25">
      <c r="A198" s="30" t="s">
        <v>36</v>
      </c>
      <c r="B198" s="29" t="s">
        <v>31</v>
      </c>
      <c r="C198" s="28"/>
      <c r="D198" s="28"/>
      <c r="E198" s="28"/>
      <c r="F198" s="28"/>
      <c r="G198" s="28"/>
      <c r="H198" s="30"/>
      <c r="I198" s="30"/>
      <c r="J198" s="28"/>
      <c r="K198" s="28"/>
      <c r="L198" s="28"/>
      <c r="M198" s="28"/>
      <c r="N198" s="28"/>
      <c r="O198" s="28"/>
      <c r="P198" s="28"/>
      <c r="Q198" s="28"/>
      <c r="R198" s="28"/>
      <c r="S198" s="28"/>
      <c r="T198" s="28"/>
      <c r="U198" s="28"/>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28"/>
      <c r="BG198" s="28"/>
      <c r="BH198" s="28"/>
      <c r="BI198" s="28"/>
      <c r="BJ198" s="28"/>
      <c r="BK198" s="28"/>
      <c r="BL198" s="28"/>
      <c r="BM198" s="28"/>
      <c r="BN198" s="28"/>
      <c r="BO198" s="28"/>
      <c r="BP198" s="28"/>
      <c r="BQ198" s="28"/>
      <c r="BR198" s="28"/>
      <c r="BS198" s="28"/>
      <c r="BT198" s="28"/>
      <c r="BU198" s="28"/>
      <c r="BV198" s="28"/>
      <c r="BW198" s="28"/>
      <c r="BX198" s="28"/>
      <c r="BY198" s="28"/>
    </row>
    <row r="199" spans="1:77" s="32" customFormat="1" ht="11.25">
      <c r="A199" s="30" t="s">
        <v>37</v>
      </c>
      <c r="B199" s="29" t="s">
        <v>38</v>
      </c>
      <c r="C199" s="28"/>
      <c r="D199" s="28"/>
      <c r="E199" s="28"/>
      <c r="F199" s="28"/>
      <c r="G199" s="28"/>
      <c r="H199" s="30"/>
      <c r="I199" s="30"/>
      <c r="J199" s="28"/>
      <c r="K199" s="28"/>
      <c r="L199" s="28"/>
      <c r="M199" s="28"/>
      <c r="N199" s="28"/>
      <c r="O199" s="28"/>
      <c r="P199" s="28"/>
      <c r="Q199" s="28"/>
      <c r="R199" s="28"/>
      <c r="S199" s="28"/>
      <c r="T199" s="28"/>
      <c r="U199" s="28"/>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28"/>
      <c r="BG199" s="28"/>
      <c r="BH199" s="28"/>
      <c r="BI199" s="28"/>
      <c r="BJ199" s="28"/>
      <c r="BK199" s="28"/>
      <c r="BL199" s="28"/>
      <c r="BM199" s="28"/>
      <c r="BN199" s="28"/>
      <c r="BO199" s="28"/>
      <c r="BP199" s="28"/>
      <c r="BQ199" s="28"/>
      <c r="BR199" s="28"/>
      <c r="BS199" s="28"/>
      <c r="BT199" s="28"/>
      <c r="BU199" s="28"/>
      <c r="BV199" s="28"/>
      <c r="BW199" s="28"/>
      <c r="BX199" s="28"/>
      <c r="BY199" s="28"/>
    </row>
    <row r="200" spans="1:77" s="32" customFormat="1" ht="11.25">
      <c r="A200" s="30"/>
      <c r="B200" s="29" t="s">
        <v>50</v>
      </c>
      <c r="C200" s="28"/>
      <c r="D200" s="28"/>
      <c r="E200" s="28"/>
      <c r="F200" s="28"/>
      <c r="G200" s="28"/>
      <c r="H200" s="30"/>
      <c r="I200" s="30"/>
      <c r="J200" s="28"/>
      <c r="K200" s="28"/>
      <c r="L200" s="28"/>
      <c r="M200" s="28"/>
      <c r="N200" s="28"/>
      <c r="O200" s="28"/>
      <c r="P200" s="28"/>
      <c r="Q200" s="28"/>
      <c r="R200" s="28"/>
      <c r="S200" s="28"/>
      <c r="T200" s="28"/>
      <c r="U200" s="28"/>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28"/>
      <c r="BG200" s="28"/>
      <c r="BH200" s="28"/>
      <c r="BI200" s="28"/>
      <c r="BJ200" s="28"/>
      <c r="BK200" s="28"/>
      <c r="BL200" s="28"/>
      <c r="BM200" s="28"/>
      <c r="BN200" s="28"/>
      <c r="BO200" s="28"/>
      <c r="BP200" s="28"/>
      <c r="BQ200" s="28"/>
      <c r="BR200" s="28"/>
      <c r="BS200" s="28"/>
      <c r="BT200" s="28"/>
      <c r="BU200" s="28"/>
      <c r="BV200" s="28"/>
      <c r="BW200" s="28"/>
      <c r="BX200" s="28"/>
      <c r="BY200" s="28"/>
    </row>
    <row r="201" spans="1:77" s="32" customFormat="1" ht="11.25">
      <c r="A201" s="30" t="s">
        <v>39</v>
      </c>
      <c r="B201" s="29" t="s">
        <v>44</v>
      </c>
      <c r="C201" s="28"/>
      <c r="D201" s="28"/>
      <c r="E201" s="28"/>
      <c r="F201" s="28"/>
      <c r="G201" s="28"/>
      <c r="H201" s="30"/>
      <c r="I201" s="30"/>
      <c r="J201" s="28"/>
      <c r="K201" s="28"/>
      <c r="L201" s="28"/>
      <c r="M201" s="28"/>
      <c r="N201" s="28"/>
      <c r="O201" s="28"/>
      <c r="P201" s="28"/>
      <c r="Q201" s="28"/>
      <c r="R201" s="28"/>
      <c r="S201" s="28"/>
      <c r="T201" s="28"/>
      <c r="U201" s="28"/>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28"/>
      <c r="BG201" s="28"/>
      <c r="BH201" s="28"/>
      <c r="BI201" s="28"/>
      <c r="BJ201" s="28"/>
      <c r="BK201" s="28"/>
      <c r="BL201" s="28"/>
      <c r="BM201" s="28"/>
      <c r="BN201" s="28"/>
      <c r="BO201" s="28"/>
      <c r="BP201" s="28"/>
      <c r="BQ201" s="28"/>
      <c r="BR201" s="28"/>
      <c r="BS201" s="28"/>
      <c r="BT201" s="28"/>
      <c r="BU201" s="28"/>
      <c r="BV201" s="28"/>
      <c r="BW201" s="28"/>
      <c r="BX201" s="28"/>
      <c r="BY201" s="28"/>
    </row>
    <row r="202" spans="1:77" s="32" customFormat="1" ht="11.25">
      <c r="A202" s="30" t="s">
        <v>45</v>
      </c>
      <c r="B202" s="29" t="s">
        <v>53</v>
      </c>
      <c r="C202" s="28"/>
      <c r="D202" s="28"/>
      <c r="E202" s="28"/>
      <c r="F202" s="28"/>
      <c r="G202" s="28"/>
      <c r="H202" s="30"/>
      <c r="I202" s="30"/>
      <c r="J202" s="28"/>
      <c r="K202" s="28"/>
      <c r="L202" s="28"/>
      <c r="M202" s="28"/>
      <c r="N202" s="28"/>
      <c r="O202" s="28"/>
      <c r="P202" s="28"/>
      <c r="Q202" s="28"/>
      <c r="R202" s="28"/>
      <c r="S202" s="28"/>
      <c r="T202" s="28"/>
      <c r="U202" s="28"/>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28"/>
      <c r="BG202" s="28"/>
      <c r="BH202" s="28"/>
      <c r="BI202" s="28"/>
      <c r="BJ202" s="28"/>
      <c r="BK202" s="28"/>
      <c r="BL202" s="28"/>
      <c r="BM202" s="28"/>
      <c r="BN202" s="28"/>
      <c r="BO202" s="28"/>
      <c r="BP202" s="28"/>
      <c r="BQ202" s="28"/>
      <c r="BR202" s="28"/>
      <c r="BS202" s="28"/>
      <c r="BT202" s="28"/>
      <c r="BU202" s="28"/>
      <c r="BV202" s="28"/>
      <c r="BW202" s="28"/>
      <c r="BX202" s="28"/>
      <c r="BY202" s="28"/>
    </row>
    <row r="203" spans="1:77" s="32" customFormat="1" ht="11.25">
      <c r="A203" s="30" t="s">
        <v>54</v>
      </c>
      <c r="B203" s="29" t="s">
        <v>58</v>
      </c>
      <c r="C203" s="28"/>
      <c r="D203" s="28"/>
      <c r="E203" s="28"/>
      <c r="F203" s="28"/>
      <c r="G203" s="28"/>
      <c r="H203" s="30"/>
      <c r="I203" s="30"/>
      <c r="J203" s="28"/>
      <c r="K203" s="28"/>
      <c r="L203" s="28"/>
      <c r="M203" s="28"/>
      <c r="N203" s="28"/>
      <c r="O203" s="28"/>
      <c r="P203" s="28"/>
      <c r="Q203" s="28"/>
      <c r="R203" s="28"/>
      <c r="S203" s="28"/>
      <c r="T203" s="28"/>
      <c r="U203" s="28"/>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28"/>
      <c r="BG203" s="28"/>
      <c r="BH203" s="28"/>
      <c r="BI203" s="28"/>
      <c r="BJ203" s="28"/>
      <c r="BK203" s="28"/>
      <c r="BL203" s="28"/>
      <c r="BM203" s="28"/>
      <c r="BN203" s="28"/>
      <c r="BO203" s="28"/>
      <c r="BP203" s="28"/>
      <c r="BQ203" s="28"/>
      <c r="BR203" s="28"/>
      <c r="BS203" s="28"/>
      <c r="BT203" s="28"/>
      <c r="BU203" s="28"/>
      <c r="BV203" s="28"/>
      <c r="BW203" s="28"/>
      <c r="BX203" s="28"/>
      <c r="BY203" s="28"/>
    </row>
    <row r="204" spans="1:18" ht="11.25">
      <c r="A204" s="30" t="s">
        <v>55</v>
      </c>
      <c r="B204" s="29" t="s">
        <v>59</v>
      </c>
      <c r="R204" s="18"/>
    </row>
    <row r="205" spans="1:18" ht="11.25">
      <c r="A205" s="30" t="s">
        <v>56</v>
      </c>
      <c r="B205" s="29" t="s">
        <v>60</v>
      </c>
      <c r="R205" s="18"/>
    </row>
    <row r="206" spans="1:18" ht="10.5">
      <c r="A206" s="18"/>
      <c r="R206" s="18"/>
    </row>
    <row r="207" spans="1:18" ht="10.5">
      <c r="A207" s="18"/>
      <c r="R207" s="18"/>
    </row>
    <row r="208" spans="1:18" ht="10.5">
      <c r="A208" s="18"/>
      <c r="R208" s="18"/>
    </row>
    <row r="209" spans="1:18" ht="10.5">
      <c r="A209" s="18"/>
      <c r="R209" s="18"/>
    </row>
    <row r="210" spans="1:18" ht="10.5">
      <c r="A210" s="18"/>
      <c r="R210" s="18"/>
    </row>
    <row r="211" spans="1:18" ht="10.5">
      <c r="A211" s="18"/>
      <c r="R211" s="18"/>
    </row>
    <row r="212" spans="1:18" ht="10.5">
      <c r="A212" s="18"/>
      <c r="R212" s="18"/>
    </row>
    <row r="213" spans="1:18" ht="10.5">
      <c r="A213" s="18"/>
      <c r="R213" s="18"/>
    </row>
    <row r="214" spans="1:18" ht="10.5">
      <c r="A214" s="18"/>
      <c r="R214" s="18"/>
    </row>
    <row r="215" spans="1:18" ht="10.5">
      <c r="A215" s="18"/>
      <c r="R215" s="18"/>
    </row>
    <row r="216" spans="1:18" ht="10.5">
      <c r="A216" s="18"/>
      <c r="R216" s="18"/>
    </row>
    <row r="217" spans="1:18" ht="10.5">
      <c r="A217" s="18"/>
      <c r="R217" s="18"/>
    </row>
    <row r="218" spans="1:18" ht="10.5">
      <c r="A218" s="18"/>
      <c r="R218" s="18"/>
    </row>
    <row r="219" spans="1:18" ht="10.5">
      <c r="A219" s="18"/>
      <c r="R219" s="18"/>
    </row>
    <row r="220" spans="1:18" ht="10.5">
      <c r="A220" s="18"/>
      <c r="R220" s="18"/>
    </row>
    <row r="221" spans="1:18" ht="10.5">
      <c r="A221" s="18"/>
      <c r="R221" s="18"/>
    </row>
    <row r="222" spans="1:20" ht="11.25">
      <c r="A222" s="18"/>
      <c r="R222" s="18"/>
      <c r="T222" s="1"/>
    </row>
    <row r="223" spans="1:20" ht="11.25">
      <c r="A223" s="18"/>
      <c r="R223" s="18"/>
      <c r="T223" s="1"/>
    </row>
    <row r="224" spans="1:20" ht="11.25">
      <c r="A224" s="18"/>
      <c r="R224" s="18"/>
      <c r="T224" s="1"/>
    </row>
    <row r="225" spans="1:19" ht="11.25">
      <c r="A225" s="18"/>
      <c r="B225"/>
      <c r="C225"/>
      <c r="D225"/>
      <c r="E225"/>
      <c r="F225"/>
      <c r="G225"/>
      <c r="H225"/>
      <c r="I225"/>
      <c r="J225"/>
      <c r="K225"/>
      <c r="L225"/>
      <c r="M225"/>
      <c r="N225"/>
      <c r="O225"/>
      <c r="P225"/>
      <c r="Q225"/>
      <c r="R225" s="18"/>
      <c r="S225"/>
    </row>
    <row r="226" spans="1:19" ht="11.25">
      <c r="A226" s="18"/>
      <c r="B226"/>
      <c r="C226"/>
      <c r="D226"/>
      <c r="E226"/>
      <c r="F226"/>
      <c r="G226"/>
      <c r="H226"/>
      <c r="I226"/>
      <c r="J226"/>
      <c r="K226"/>
      <c r="L226"/>
      <c r="M226"/>
      <c r="N226"/>
      <c r="O226"/>
      <c r="P226"/>
      <c r="Q226"/>
      <c r="R226" s="18"/>
      <c r="S226"/>
    </row>
    <row r="326" spans="8:18" ht="11.25">
      <c r="H326" s="1">
        <v>18.1</v>
      </c>
      <c r="R326" s="1"/>
    </row>
  </sheetData>
  <sheetProtection/>
  <mergeCells count="24">
    <mergeCell ref="B192:S192"/>
    <mergeCell ref="B193:S193"/>
    <mergeCell ref="B194:S194"/>
    <mergeCell ref="K5:K6"/>
    <mergeCell ref="R3:R6"/>
    <mergeCell ref="S3:S6"/>
    <mergeCell ref="H5:I6"/>
    <mergeCell ref="J2:L2"/>
    <mergeCell ref="A3:A6"/>
    <mergeCell ref="B3:B6"/>
    <mergeCell ref="Q3:Q6"/>
    <mergeCell ref="P3:P6"/>
    <mergeCell ref="M5:M6"/>
    <mergeCell ref="J5:J6"/>
    <mergeCell ref="N5:N6"/>
    <mergeCell ref="O5:O6"/>
    <mergeCell ref="H4:L4"/>
    <mergeCell ref="M4:O4"/>
    <mergeCell ref="H3:O3"/>
    <mergeCell ref="L5:L6"/>
    <mergeCell ref="C3:E4"/>
    <mergeCell ref="D5:E6"/>
    <mergeCell ref="C5:C6"/>
    <mergeCell ref="F3:G6"/>
  </mergeCells>
  <printOptions horizontalCentered="1"/>
  <pageMargins left="0" right="0.11811023622047245" top="0" bottom="0.36" header="0.5118110236220472" footer="0.5905511811023623"/>
  <pageSetup fitToHeight="1" fitToWidth="1" horizontalDpi="300" verticalDpi="300" orientation="portrait"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Bank of Papua New Guinea</dc:creator>
  <cp:keywords/>
  <dc:description/>
  <cp:lastModifiedBy>Ishmel Libitino</cp:lastModifiedBy>
  <cp:lastPrinted>2015-05-10T23:42:57Z</cp:lastPrinted>
  <dcterms:created xsi:type="dcterms:W3CDTF">2000-05-02T06:53:53Z</dcterms:created>
  <dcterms:modified xsi:type="dcterms:W3CDTF">2019-12-02T08:10:25Z</dcterms:modified>
  <cp:category/>
  <cp:version/>
  <cp:contentType/>
  <cp:contentStatus/>
</cp:coreProperties>
</file>