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3495" windowWidth="2400" windowHeight="1215" activeTab="0"/>
  </bookViews>
  <sheets>
    <sheet name="Qb8-18" sheetId="1" r:id="rId1"/>
  </sheets>
  <definedNames>
    <definedName name="_xlnm.Print_Area" localSheetId="0">'Qb8-18'!$A$1:$BE$29</definedName>
    <definedName name="_xlnm.Print_Titles" localSheetId="0">'Qb8-18'!$A:$A,'Qb8-18'!$1:$7</definedName>
  </definedNames>
  <calcPr fullCalcOnLoad="1"/>
</workbook>
</file>

<file path=xl/sharedStrings.xml><?xml version="1.0" encoding="utf-8"?>
<sst xmlns="http://schemas.openxmlformats.org/spreadsheetml/2006/main" count="123" uniqueCount="24">
  <si>
    <t xml:space="preserve"> </t>
  </si>
  <si>
    <t>Country</t>
  </si>
  <si>
    <t>K'm</t>
  </si>
  <si>
    <t>% of</t>
  </si>
  <si>
    <t>total</t>
  </si>
  <si>
    <t>Australia</t>
  </si>
  <si>
    <t>China</t>
  </si>
  <si>
    <t>Hong Kong</t>
  </si>
  <si>
    <t>Japan</t>
  </si>
  <si>
    <t>Netherlands</t>
  </si>
  <si>
    <t xml:space="preserve">New Zealand </t>
  </si>
  <si>
    <t>Singapore</t>
  </si>
  <si>
    <t>Spain</t>
  </si>
  <si>
    <t>USA</t>
  </si>
  <si>
    <t>United Kingdom</t>
  </si>
  <si>
    <t>West Germany</t>
  </si>
  <si>
    <t>All Other</t>
  </si>
  <si>
    <t>Total</t>
  </si>
  <si>
    <t>1973/74</t>
  </si>
  <si>
    <t>South Korea (c)</t>
  </si>
  <si>
    <t xml:space="preserve">(c) South Korea export figures have been separated from All other export from 1985. </t>
  </si>
  <si>
    <t>(b) Export data for 1976 to 1993 are reconciled with NSO, while data for 1994 to 2001 and 2002 onwards are from BPNG's BOP cashflow system and the  new BOP system, respectively.</t>
  </si>
  <si>
    <t xml:space="preserve">(a) Refer to "For the Record" note in the June 2003 QEB for explanation on changes to this table direction of trade. </t>
  </si>
  <si>
    <r>
      <t xml:space="preserve">  TABLE 8.18A  DIRECTION OF TRADE  -  DESTINATION OF EXPORTS</t>
    </r>
    <r>
      <rPr>
        <sz val="9.75"/>
        <rFont val="Arial"/>
        <family val="2"/>
      </rPr>
      <t xml:space="preserve"> (a) (b)   (Old format)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</si>
</sst>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K&quot;#,##0_);\(&quot;K&quot;#,##0\)"/>
    <numFmt numFmtId="173" formatCode="&quot;K&quot;#,##0_);[Red]\(&quot;K&quot;#,##0\)"/>
    <numFmt numFmtId="174" formatCode="&quot;K&quot;#,##0.00_);\(&quot;K&quot;#,##0.00\)"/>
    <numFmt numFmtId="175" formatCode="&quot;K&quot;#,##0.00_);[Red]\(&quot;K&quot;#,##0.00\)"/>
    <numFmt numFmtId="176" formatCode="0.0"/>
    <numFmt numFmtId="177" formatCode="0.00\"/>
    <numFmt numFmtId="178" formatCode="0."/>
  </numFmts>
  <fonts count="42">
    <font>
      <sz val="9.75"/>
      <name val="Helv"/>
      <family val="0"/>
    </font>
    <font>
      <b/>
      <sz val="9.75"/>
      <name val="Helv"/>
      <family val="0"/>
    </font>
    <font>
      <i/>
      <sz val="9.75"/>
      <name val="Helv"/>
      <family val="0"/>
    </font>
    <font>
      <b/>
      <i/>
      <sz val="9.75"/>
      <name val="Helv"/>
      <family val="0"/>
    </font>
    <font>
      <sz val="10"/>
      <name val="Helv"/>
      <family val="0"/>
    </font>
    <font>
      <sz val="9.75"/>
      <name val="Arial"/>
      <family val="2"/>
    </font>
    <font>
      <b/>
      <sz val="9.75"/>
      <name val="Arial"/>
      <family val="2"/>
    </font>
    <font>
      <b/>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 fontId="4" fillId="0" borderId="0" applyFont="0" applyFill="0" applyBorder="0" applyAlignment="0" applyProtection="0"/>
    <xf numFmtId="167" fontId="4"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0" xfId="0" applyFont="1" applyBorder="1" applyAlignment="1">
      <alignment horizontal="center"/>
    </xf>
    <xf numFmtId="0" fontId="6" fillId="0" borderId="11" xfId="0" applyFont="1" applyBorder="1" applyAlignment="1">
      <alignment horizontal="left"/>
    </xf>
    <xf numFmtId="0" fontId="6" fillId="0" borderId="12" xfId="0" applyFont="1" applyBorder="1" applyAlignment="1">
      <alignment/>
    </xf>
    <xf numFmtId="0" fontId="6" fillId="0" borderId="0" xfId="0" applyFont="1" applyBorder="1" applyAlignment="1">
      <alignment/>
    </xf>
    <xf numFmtId="0" fontId="6" fillId="0" borderId="11" xfId="0" applyFont="1" applyBorder="1" applyAlignment="1">
      <alignment horizontal="right"/>
    </xf>
    <xf numFmtId="0" fontId="6" fillId="0" borderId="10" xfId="0" applyFont="1" applyBorder="1" applyAlignment="1">
      <alignment/>
    </xf>
    <xf numFmtId="0" fontId="6"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7" fillId="0" borderId="11" xfId="0" applyFont="1" applyBorder="1" applyAlignment="1">
      <alignment/>
    </xf>
    <xf numFmtId="0" fontId="6" fillId="0" borderId="12" xfId="0" applyFont="1" applyBorder="1" applyAlignment="1">
      <alignment horizontal="left"/>
    </xf>
    <xf numFmtId="0" fontId="6" fillId="0" borderId="15" xfId="0" applyFont="1" applyBorder="1" applyAlignment="1">
      <alignment horizontal="right"/>
    </xf>
    <xf numFmtId="0" fontId="6" fillId="0" borderId="16" xfId="0" applyFont="1" applyBorder="1" applyAlignment="1">
      <alignment horizontal="right"/>
    </xf>
    <xf numFmtId="0" fontId="6" fillId="0" borderId="0" xfId="0" applyFont="1" applyAlignment="1">
      <alignment horizontal="right"/>
    </xf>
    <xf numFmtId="0" fontId="6" fillId="0" borderId="17" xfId="0" applyFont="1" applyBorder="1" applyAlignment="1">
      <alignment horizontal="right"/>
    </xf>
    <xf numFmtId="0" fontId="6" fillId="0" borderId="18" xfId="0" applyFont="1" applyBorder="1" applyAlignment="1">
      <alignment/>
    </xf>
    <xf numFmtId="0" fontId="6" fillId="0" borderId="10" xfId="0" applyFont="1" applyBorder="1" applyAlignment="1">
      <alignment horizontal="right"/>
    </xf>
    <xf numFmtId="0" fontId="6" fillId="0" borderId="13" xfId="0" applyFont="1" applyBorder="1" applyAlignment="1">
      <alignment horizontal="right"/>
    </xf>
    <xf numFmtId="0" fontId="6" fillId="0" borderId="19" xfId="0" applyFont="1" applyBorder="1" applyAlignment="1">
      <alignment horizontal="right"/>
    </xf>
    <xf numFmtId="0" fontId="5" fillId="0" borderId="0" xfId="0" applyFont="1" applyAlignment="1">
      <alignment horizontal="right"/>
    </xf>
    <xf numFmtId="176" fontId="5" fillId="0" borderId="0" xfId="0" applyNumberFormat="1" applyFont="1" applyAlignment="1">
      <alignment/>
    </xf>
    <xf numFmtId="176" fontId="6" fillId="0" borderId="20" xfId="0" applyNumberFormat="1" applyFont="1" applyBorder="1" applyAlignment="1">
      <alignment/>
    </xf>
    <xf numFmtId="176" fontId="7" fillId="0" borderId="20" xfId="0" applyNumberFormat="1" applyFont="1" applyBorder="1" applyAlignment="1">
      <alignment/>
    </xf>
    <xf numFmtId="0" fontId="5" fillId="0" borderId="15" xfId="0" applyFont="1" applyBorder="1" applyAlignment="1">
      <alignment/>
    </xf>
    <xf numFmtId="176" fontId="5" fillId="0" borderId="15" xfId="0" applyNumberFormat="1" applyFont="1" applyBorder="1" applyAlignment="1">
      <alignment/>
    </xf>
    <xf numFmtId="0" fontId="6" fillId="0" borderId="0" xfId="0" applyFont="1" applyAlignment="1">
      <alignment horizontal="left"/>
    </xf>
    <xf numFmtId="0" fontId="6" fillId="0" borderId="21" xfId="0" applyFont="1" applyBorder="1" applyAlignment="1">
      <alignment horizontal="right"/>
    </xf>
    <xf numFmtId="0" fontId="6" fillId="0" borderId="18" xfId="0" applyFont="1" applyBorder="1" applyAlignment="1">
      <alignment horizontal="right"/>
    </xf>
    <xf numFmtId="176" fontId="6" fillId="0" borderId="20" xfId="0" applyNumberFormat="1" applyFont="1" applyBorder="1" applyAlignment="1">
      <alignment horizontal="right"/>
    </xf>
    <xf numFmtId="0" fontId="6" fillId="0" borderId="0" xfId="0" applyFont="1" applyBorder="1" applyAlignment="1">
      <alignment horizontal="left"/>
    </xf>
    <xf numFmtId="0" fontId="7" fillId="33" borderId="11" xfId="0" applyFont="1" applyFill="1" applyBorder="1" applyAlignment="1">
      <alignment horizontal="right"/>
    </xf>
    <xf numFmtId="0" fontId="8" fillId="33" borderId="19" xfId="0" applyFont="1" applyFill="1" applyBorder="1" applyAlignment="1">
      <alignment/>
    </xf>
    <xf numFmtId="0" fontId="8" fillId="33" borderId="10" xfId="0" applyFont="1" applyFill="1" applyBorder="1" applyAlignment="1">
      <alignment/>
    </xf>
    <xf numFmtId="0" fontId="8" fillId="33" borderId="13" xfId="0" applyFont="1" applyFill="1" applyBorder="1" applyAlignment="1">
      <alignment/>
    </xf>
    <xf numFmtId="0" fontId="7" fillId="33" borderId="21" xfId="0" applyFont="1" applyFill="1" applyBorder="1" applyAlignment="1">
      <alignment horizontal="right"/>
    </xf>
    <xf numFmtId="0" fontId="7" fillId="33" borderId="18" xfId="0" applyFont="1" applyFill="1" applyBorder="1" applyAlignment="1">
      <alignment horizontal="right"/>
    </xf>
    <xf numFmtId="0" fontId="7" fillId="33" borderId="13" xfId="0" applyFont="1" applyFill="1" applyBorder="1" applyAlignment="1">
      <alignment horizontal="right"/>
    </xf>
    <xf numFmtId="0" fontId="8" fillId="33" borderId="0" xfId="0" applyFont="1" applyFill="1" applyAlignment="1">
      <alignment/>
    </xf>
    <xf numFmtId="176" fontId="8" fillId="33" borderId="0" xfId="0" applyNumberFormat="1" applyFont="1" applyFill="1" applyAlignment="1">
      <alignment/>
    </xf>
    <xf numFmtId="176" fontId="7" fillId="33" borderId="20" xfId="0" applyNumberFormat="1" applyFont="1" applyFill="1" applyBorder="1" applyAlignment="1">
      <alignment/>
    </xf>
    <xf numFmtId="0" fontId="7" fillId="33" borderId="16" xfId="0" applyFont="1" applyFill="1" applyBorder="1" applyAlignment="1">
      <alignment horizontal="left"/>
    </xf>
    <xf numFmtId="0" fontId="5" fillId="0" borderId="0" xfId="0" applyFont="1" applyAlignment="1">
      <alignment horizontal="left"/>
    </xf>
    <xf numFmtId="0" fontId="7" fillId="0" borderId="14" xfId="0" applyNumberFormat="1" applyFont="1" applyBorder="1" applyAlignment="1">
      <alignment horizontal="left"/>
    </xf>
    <xf numFmtId="0" fontId="7" fillId="33" borderId="17" xfId="0" applyFont="1" applyFill="1" applyBorder="1" applyAlignment="1">
      <alignment horizontal="left"/>
    </xf>
    <xf numFmtId="0" fontId="7" fillId="33" borderId="11" xfId="0" applyFont="1" applyFill="1" applyBorder="1" applyAlignment="1">
      <alignment horizontal="left"/>
    </xf>
    <xf numFmtId="176" fontId="8" fillId="33" borderId="20" xfId="0" applyNumberFormat="1" applyFont="1" applyFill="1" applyBorder="1" applyAlignment="1">
      <alignment/>
    </xf>
    <xf numFmtId="0" fontId="8" fillId="33" borderId="20" xfId="0" applyFont="1" applyFill="1" applyBorder="1" applyAlignment="1">
      <alignment/>
    </xf>
    <xf numFmtId="176" fontId="8" fillId="33" borderId="15" xfId="0" applyNumberFormat="1" applyFont="1" applyFill="1" applyBorder="1" applyAlignment="1">
      <alignment/>
    </xf>
    <xf numFmtId="176" fontId="8" fillId="33" borderId="0" xfId="0" applyNumberFormat="1" applyFont="1" applyFill="1" applyBorder="1" applyAlignment="1">
      <alignment/>
    </xf>
    <xf numFmtId="0" fontId="7" fillId="33" borderId="0" xfId="0" applyFont="1" applyFill="1" applyBorder="1" applyAlignment="1">
      <alignment horizontal="left"/>
    </xf>
    <xf numFmtId="0" fontId="5" fillId="0" borderId="20" xfId="0" applyFont="1" applyBorder="1" applyAlignment="1">
      <alignment/>
    </xf>
    <xf numFmtId="176" fontId="5" fillId="0" borderId="0" xfId="0" applyNumberFormat="1" applyFont="1" applyAlignment="1">
      <alignment horizontal="right"/>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Title" xfId="56"/>
    <cellStyle name="Total" xfId="57"/>
    <cellStyle name="Warning Text"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182"/>
  <sheetViews>
    <sheetView showGridLines="0" tabSelected="1" view="pageBreakPreview" zoomScale="60" zoomScaleNormal="60" zoomScalePageLayoutView="0" workbookViewId="0" topLeftCell="A1">
      <selection activeCell="P36" sqref="P36"/>
    </sheetView>
  </sheetViews>
  <sheetFormatPr defaultColWidth="9.140625" defaultRowHeight="12.75"/>
  <cols>
    <col min="1" max="1" width="36.00390625" style="1" customWidth="1"/>
    <col min="2" max="2" width="6.00390625" style="1" hidden="1" customWidth="1"/>
    <col min="3" max="3" width="7.421875" style="1" hidden="1" customWidth="1"/>
    <col min="4" max="4" width="8.140625" style="1" customWidth="1"/>
    <col min="5" max="5" width="11.00390625" style="1" customWidth="1"/>
    <col min="6" max="6" width="8.421875" style="1" customWidth="1"/>
    <col min="7" max="7" width="10.140625" style="1" customWidth="1"/>
    <col min="8" max="9" width="7.421875" style="1" hidden="1" customWidth="1"/>
    <col min="10" max="10" width="7.8515625" style="1" customWidth="1"/>
    <col min="11" max="11" width="8.00390625" style="1" customWidth="1"/>
    <col min="12" max="12" width="8.421875" style="1" customWidth="1"/>
    <col min="13" max="16" width="8.00390625" style="1" customWidth="1"/>
    <col min="17" max="18" width="8.28125" style="1" customWidth="1"/>
    <col min="19" max="19" width="9.28125" style="1" customWidth="1"/>
    <col min="20" max="21" width="7.8515625" style="1" customWidth="1"/>
    <col min="22" max="22" width="8.00390625" style="1" customWidth="1"/>
    <col min="23" max="23" width="8.28125" style="1" customWidth="1"/>
    <col min="24" max="25" width="8.00390625" style="1" customWidth="1"/>
    <col min="26" max="26" width="8.7109375" style="1" customWidth="1"/>
    <col min="27" max="27" width="8.00390625" style="1" customWidth="1"/>
    <col min="28" max="28" width="8.421875" style="1" customWidth="1"/>
    <col min="29" max="30" width="8.28125" style="1" customWidth="1"/>
    <col min="31" max="31" width="8.421875" style="1" customWidth="1"/>
    <col min="32" max="32" width="8.57421875" style="1" customWidth="1"/>
    <col min="33" max="34" width="8.421875" style="1" customWidth="1"/>
    <col min="35" max="35" width="8.140625" style="1" customWidth="1"/>
    <col min="36" max="37" width="8.421875" style="1" customWidth="1"/>
    <col min="38" max="38" width="9.28125" style="1" customWidth="1"/>
    <col min="39" max="39" width="7.421875" style="1" customWidth="1"/>
    <col min="40" max="40" width="8.7109375" style="1" customWidth="1"/>
    <col min="41" max="41" width="7.28125" style="1" customWidth="1"/>
    <col min="42" max="42" width="9.57421875" style="1" customWidth="1"/>
    <col min="43" max="43" width="9.140625" style="1" customWidth="1"/>
    <col min="44" max="44" width="9.57421875" style="1" customWidth="1"/>
    <col min="45" max="45" width="8.140625" style="1" customWidth="1"/>
    <col min="46" max="46" width="9.421875" style="1" customWidth="1"/>
    <col min="47" max="47" width="7.421875" style="1" customWidth="1"/>
    <col min="48" max="48" width="9.28125" style="1" customWidth="1"/>
    <col min="49" max="16384" width="9.140625" style="1" customWidth="1"/>
  </cols>
  <sheetData>
    <row r="1" ht="12.75">
      <c r="A1" s="28" t="s">
        <v>23</v>
      </c>
    </row>
    <row r="2" s="2" customFormat="1" ht="18" customHeight="1">
      <c r="AF2" s="3"/>
    </row>
    <row r="3" spans="1:57" ht="15.75" customHeight="1">
      <c r="A3" s="13" t="s">
        <v>0</v>
      </c>
      <c r="B3" s="44"/>
      <c r="C3" s="4" t="s">
        <v>18</v>
      </c>
      <c r="D3" s="44"/>
      <c r="E3" s="4">
        <v>1976</v>
      </c>
      <c r="F3" s="44"/>
      <c r="G3" s="4">
        <v>1977</v>
      </c>
      <c r="H3" s="44"/>
      <c r="I3" s="4">
        <v>1976</v>
      </c>
      <c r="J3" s="44"/>
      <c r="K3" s="4">
        <v>1978</v>
      </c>
      <c r="L3" s="44"/>
      <c r="M3" s="4">
        <v>1979</v>
      </c>
      <c r="N3" s="44"/>
      <c r="O3" s="4">
        <v>1980</v>
      </c>
      <c r="P3" s="44"/>
      <c r="Q3" s="4">
        <v>1981</v>
      </c>
      <c r="R3" s="44"/>
      <c r="S3" s="4">
        <v>1982</v>
      </c>
      <c r="T3" s="44"/>
      <c r="U3" s="4">
        <v>1983</v>
      </c>
      <c r="V3" s="44"/>
      <c r="W3" s="4">
        <v>1984</v>
      </c>
      <c r="X3" s="44"/>
      <c r="Y3" s="4">
        <v>1985</v>
      </c>
      <c r="Z3" s="44"/>
      <c r="AA3" s="4">
        <v>1986</v>
      </c>
      <c r="AB3" s="44"/>
      <c r="AC3" s="4">
        <v>1987</v>
      </c>
      <c r="AD3" s="44"/>
      <c r="AE3" s="4">
        <v>1988</v>
      </c>
      <c r="AF3" s="32"/>
      <c r="AG3" s="4">
        <v>1989</v>
      </c>
      <c r="AH3" s="32"/>
      <c r="AI3" s="32">
        <v>1990</v>
      </c>
      <c r="AJ3" s="45"/>
      <c r="AK3" s="4">
        <v>1991</v>
      </c>
      <c r="AL3" s="46"/>
      <c r="AM3" s="43">
        <v>1992</v>
      </c>
      <c r="AN3" s="46"/>
      <c r="AO3" s="43">
        <v>1993</v>
      </c>
      <c r="AP3" s="46"/>
      <c r="AQ3" s="43">
        <v>1994</v>
      </c>
      <c r="AR3" s="46"/>
      <c r="AS3" s="43">
        <v>1995</v>
      </c>
      <c r="AT3" s="46"/>
      <c r="AU3" s="43">
        <v>1996</v>
      </c>
      <c r="AV3" s="46"/>
      <c r="AW3" s="47">
        <v>1997</v>
      </c>
      <c r="AX3" s="46"/>
      <c r="AY3" s="43">
        <v>1998</v>
      </c>
      <c r="AZ3" s="46"/>
      <c r="BA3" s="43">
        <v>1999</v>
      </c>
      <c r="BB3" s="46"/>
      <c r="BC3" s="43">
        <v>2000</v>
      </c>
      <c r="BD3" s="52"/>
      <c r="BE3" s="43">
        <v>2001</v>
      </c>
    </row>
    <row r="4" spans="1:57" ht="12.75">
      <c r="A4" s="5"/>
      <c r="B4" s="6"/>
      <c r="C4" s="7" t="s">
        <v>0</v>
      </c>
      <c r="D4" s="6"/>
      <c r="E4" s="7" t="s">
        <v>0</v>
      </c>
      <c r="F4" s="6"/>
      <c r="G4" s="7" t="s">
        <v>0</v>
      </c>
      <c r="H4" s="6"/>
      <c r="I4" s="7" t="s">
        <v>0</v>
      </c>
      <c r="J4" s="6"/>
      <c r="K4" s="7" t="s">
        <v>0</v>
      </c>
      <c r="L4" s="6"/>
      <c r="M4" s="7" t="s">
        <v>0</v>
      </c>
      <c r="N4" s="6"/>
      <c r="O4" s="7" t="s">
        <v>0</v>
      </c>
      <c r="P4" s="6"/>
      <c r="Q4" s="7" t="s">
        <v>0</v>
      </c>
      <c r="R4" s="6"/>
      <c r="S4" s="7" t="s">
        <v>0</v>
      </c>
      <c r="T4" s="6"/>
      <c r="U4" s="7" t="s">
        <v>0</v>
      </c>
      <c r="V4" s="6"/>
      <c r="W4" s="7" t="s">
        <v>0</v>
      </c>
      <c r="X4" s="6"/>
      <c r="Y4" s="7" t="s">
        <v>0</v>
      </c>
      <c r="Z4" s="6"/>
      <c r="AA4" s="7" t="s">
        <v>0</v>
      </c>
      <c r="AB4" s="6"/>
      <c r="AC4" s="7" t="s">
        <v>0</v>
      </c>
      <c r="AD4" s="6"/>
      <c r="AE4" s="7" t="s">
        <v>0</v>
      </c>
      <c r="AF4" s="8"/>
      <c r="AG4" s="9"/>
      <c r="AH4" s="2"/>
      <c r="AI4" s="2"/>
      <c r="AJ4" s="11"/>
      <c r="AK4" s="12"/>
      <c r="AL4" s="34"/>
      <c r="AM4" s="36"/>
      <c r="AN4" s="34"/>
      <c r="AO4" s="36"/>
      <c r="AP4" s="34"/>
      <c r="AQ4" s="36"/>
      <c r="AR4" s="34"/>
      <c r="AS4" s="36"/>
      <c r="AT4" s="34"/>
      <c r="AU4" s="36"/>
      <c r="AV4" s="34"/>
      <c r="AW4" s="36"/>
      <c r="AX4" s="34"/>
      <c r="AY4" s="36"/>
      <c r="AZ4" s="34"/>
      <c r="BA4" s="36"/>
      <c r="BB4" s="34"/>
      <c r="BC4" s="36"/>
      <c r="BD4" s="35"/>
      <c r="BE4" s="36"/>
    </row>
    <row r="5" spans="1:57" ht="12.75">
      <c r="A5" s="13" t="s">
        <v>1</v>
      </c>
      <c r="B5" s="14" t="s">
        <v>2</v>
      </c>
      <c r="C5" s="15" t="s">
        <v>3</v>
      </c>
      <c r="D5" s="14" t="s">
        <v>2</v>
      </c>
      <c r="E5" s="29" t="s">
        <v>3</v>
      </c>
      <c r="F5" s="14" t="s">
        <v>2</v>
      </c>
      <c r="G5" s="29" t="s">
        <v>3</v>
      </c>
      <c r="H5" s="14" t="s">
        <v>2</v>
      </c>
      <c r="I5" s="15" t="s">
        <v>3</v>
      </c>
      <c r="J5" s="14" t="s">
        <v>2</v>
      </c>
      <c r="K5" s="29" t="s">
        <v>3</v>
      </c>
      <c r="L5" s="14" t="s">
        <v>2</v>
      </c>
      <c r="M5" s="29" t="s">
        <v>3</v>
      </c>
      <c r="N5" s="14" t="s">
        <v>2</v>
      </c>
      <c r="O5" s="29" t="s">
        <v>3</v>
      </c>
      <c r="P5" s="14" t="s">
        <v>2</v>
      </c>
      <c r="Q5" s="29" t="s">
        <v>3</v>
      </c>
      <c r="R5" s="14" t="s">
        <v>2</v>
      </c>
      <c r="S5" s="29" t="s">
        <v>3</v>
      </c>
      <c r="T5" s="14" t="s">
        <v>2</v>
      </c>
      <c r="U5" s="29" t="s">
        <v>3</v>
      </c>
      <c r="V5" s="14" t="s">
        <v>2</v>
      </c>
      <c r="W5" s="29" t="s">
        <v>3</v>
      </c>
      <c r="X5" s="14" t="s">
        <v>2</v>
      </c>
      <c r="Y5" s="29" t="s">
        <v>3</v>
      </c>
      <c r="Z5" s="14" t="s">
        <v>2</v>
      </c>
      <c r="AA5" s="29" t="s">
        <v>3</v>
      </c>
      <c r="AB5" s="14" t="s">
        <v>2</v>
      </c>
      <c r="AC5" s="29" t="s">
        <v>3</v>
      </c>
      <c r="AD5" s="14" t="s">
        <v>2</v>
      </c>
      <c r="AE5" s="29" t="s">
        <v>3</v>
      </c>
      <c r="AF5" s="7" t="s">
        <v>2</v>
      </c>
      <c r="AG5" s="7" t="s">
        <v>3</v>
      </c>
      <c r="AH5" s="16" t="s">
        <v>2</v>
      </c>
      <c r="AI5" s="29" t="s">
        <v>3</v>
      </c>
      <c r="AJ5" s="17" t="s">
        <v>2</v>
      </c>
      <c r="AK5" s="29" t="s">
        <v>3</v>
      </c>
      <c r="AL5" s="37" t="s">
        <v>2</v>
      </c>
      <c r="AM5" s="33" t="s">
        <v>3</v>
      </c>
      <c r="AN5" s="37" t="s">
        <v>2</v>
      </c>
      <c r="AO5" s="33" t="s">
        <v>3</v>
      </c>
      <c r="AP5" s="37" t="s">
        <v>2</v>
      </c>
      <c r="AQ5" s="33" t="s">
        <v>3</v>
      </c>
      <c r="AR5" s="37" t="s">
        <v>2</v>
      </c>
      <c r="AS5" s="33" t="s">
        <v>3</v>
      </c>
      <c r="AT5" s="37" t="s">
        <v>2</v>
      </c>
      <c r="AU5" s="37" t="s">
        <v>3</v>
      </c>
      <c r="AV5" s="37" t="s">
        <v>2</v>
      </c>
      <c r="AW5" s="37" t="s">
        <v>3</v>
      </c>
      <c r="AX5" s="37" t="s">
        <v>2</v>
      </c>
      <c r="AY5" s="33" t="s">
        <v>3</v>
      </c>
      <c r="AZ5" s="37" t="s">
        <v>2</v>
      </c>
      <c r="BA5" s="33" t="s">
        <v>3</v>
      </c>
      <c r="BB5" s="37" t="s">
        <v>2</v>
      </c>
      <c r="BC5" s="33" t="s">
        <v>3</v>
      </c>
      <c r="BD5" s="33" t="s">
        <v>2</v>
      </c>
      <c r="BE5" s="33" t="s">
        <v>3</v>
      </c>
    </row>
    <row r="6" spans="1:57" ht="12.75">
      <c r="A6" s="18"/>
      <c r="B6" s="19"/>
      <c r="C6" s="20" t="s">
        <v>4</v>
      </c>
      <c r="D6" s="19"/>
      <c r="E6" s="30" t="s">
        <v>4</v>
      </c>
      <c r="F6" s="19"/>
      <c r="G6" s="30" t="s">
        <v>4</v>
      </c>
      <c r="H6" s="19"/>
      <c r="I6" s="20" t="s">
        <v>4</v>
      </c>
      <c r="J6" s="19"/>
      <c r="K6" s="30" t="s">
        <v>4</v>
      </c>
      <c r="L6" s="19"/>
      <c r="M6" s="30" t="s">
        <v>4</v>
      </c>
      <c r="N6" s="19"/>
      <c r="O6" s="30" t="s">
        <v>4</v>
      </c>
      <c r="P6" s="19"/>
      <c r="Q6" s="30" t="s">
        <v>4</v>
      </c>
      <c r="R6" s="19"/>
      <c r="S6" s="30" t="s">
        <v>4</v>
      </c>
      <c r="T6" s="19"/>
      <c r="U6" s="30" t="s">
        <v>4</v>
      </c>
      <c r="V6" s="19"/>
      <c r="W6" s="30" t="s">
        <v>4</v>
      </c>
      <c r="X6" s="19"/>
      <c r="Y6" s="30" t="s">
        <v>4</v>
      </c>
      <c r="Z6" s="19"/>
      <c r="AA6" s="30" t="s">
        <v>4</v>
      </c>
      <c r="AB6" s="19"/>
      <c r="AC6" s="30" t="s">
        <v>4</v>
      </c>
      <c r="AD6" s="19"/>
      <c r="AE6" s="30" t="s">
        <v>4</v>
      </c>
      <c r="AF6" s="20"/>
      <c r="AG6" s="20" t="s">
        <v>4</v>
      </c>
      <c r="AH6" s="19"/>
      <c r="AI6" s="30" t="s">
        <v>4</v>
      </c>
      <c r="AJ6" s="21"/>
      <c r="AK6" s="30" t="s">
        <v>4</v>
      </c>
      <c r="AL6" s="38"/>
      <c r="AM6" s="39" t="s">
        <v>4</v>
      </c>
      <c r="AN6" s="38"/>
      <c r="AO6" s="39" t="s">
        <v>4</v>
      </c>
      <c r="AP6" s="38"/>
      <c r="AQ6" s="39" t="s">
        <v>4</v>
      </c>
      <c r="AR6" s="38"/>
      <c r="AS6" s="39" t="s">
        <v>4</v>
      </c>
      <c r="AT6" s="38"/>
      <c r="AU6" s="38" t="s">
        <v>4</v>
      </c>
      <c r="AV6" s="38"/>
      <c r="AW6" s="38" t="s">
        <v>4</v>
      </c>
      <c r="AX6" s="38"/>
      <c r="AY6" s="39" t="s">
        <v>4</v>
      </c>
      <c r="AZ6" s="38"/>
      <c r="BA6" s="39" t="s">
        <v>4</v>
      </c>
      <c r="BB6" s="38"/>
      <c r="BC6" s="39" t="s">
        <v>4</v>
      </c>
      <c r="BD6" s="39"/>
      <c r="BE6" s="39" t="s">
        <v>4</v>
      </c>
    </row>
    <row r="7" spans="2:57" ht="12.75">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L7" s="40"/>
      <c r="AM7" s="40"/>
      <c r="AN7" s="40"/>
      <c r="AO7" s="40"/>
      <c r="AP7" s="40"/>
      <c r="AQ7" s="40"/>
      <c r="AR7" s="40"/>
      <c r="AS7" s="40"/>
      <c r="AT7" s="40"/>
      <c r="AU7" s="40"/>
      <c r="AV7" s="40"/>
      <c r="AW7" s="40"/>
      <c r="AX7" s="40"/>
      <c r="AY7" s="40"/>
      <c r="AZ7" s="40"/>
      <c r="BA7" s="40"/>
      <c r="BB7" s="40"/>
      <c r="BC7" s="40"/>
      <c r="BD7" s="40"/>
      <c r="BE7" s="40"/>
    </row>
    <row r="8" spans="1:57" ht="12.75">
      <c r="A8" s="1" t="s">
        <v>5</v>
      </c>
      <c r="B8" s="23"/>
      <c r="C8" s="23" t="e">
        <f>B8/$B$22*100</f>
        <v>#DIV/0!</v>
      </c>
      <c r="D8" s="23">
        <v>47.4</v>
      </c>
      <c r="E8" s="23">
        <v>11.005340143951708</v>
      </c>
      <c r="F8" s="23">
        <v>76.6</v>
      </c>
      <c r="G8" s="23">
        <v>14.272405440655861</v>
      </c>
      <c r="H8" s="23"/>
      <c r="I8" s="23" t="e">
        <v>#DIV/0!</v>
      </c>
      <c r="J8" s="23">
        <v>64.3</v>
      </c>
      <c r="K8" s="23">
        <v>12.446767324816104</v>
      </c>
      <c r="L8" s="23">
        <v>55.9</v>
      </c>
      <c r="M8" s="23">
        <v>7.938085771087759</v>
      </c>
      <c r="N8" s="23">
        <v>59.1</v>
      </c>
      <c r="O8" s="23">
        <v>9.209911173445535</v>
      </c>
      <c r="P8" s="23">
        <v>53.2</v>
      </c>
      <c r="Q8" s="23">
        <v>9.750733137829911</v>
      </c>
      <c r="R8" s="23">
        <v>45.9</v>
      </c>
      <c r="S8" s="23">
        <v>8.35304822565969</v>
      </c>
      <c r="T8" s="23">
        <v>50.5</v>
      </c>
      <c r="U8" s="23">
        <v>7.555356074207062</v>
      </c>
      <c r="V8" s="23">
        <v>64.6</v>
      </c>
      <c r="W8" s="23">
        <v>8.371128676946999</v>
      </c>
      <c r="X8" s="23">
        <v>91.4</v>
      </c>
      <c r="Y8" s="23">
        <v>10.347560285293785</v>
      </c>
      <c r="Z8" s="23">
        <v>149.2</v>
      </c>
      <c r="AA8" s="23">
        <v>14.908073541167063</v>
      </c>
      <c r="AB8" s="23">
        <v>84.8</v>
      </c>
      <c r="AC8" s="23">
        <v>7.549857549857551</v>
      </c>
      <c r="AD8" s="23">
        <v>83.1</v>
      </c>
      <c r="AE8" s="23">
        <v>6.615715309290661</v>
      </c>
      <c r="AF8" s="23">
        <v>131.7</v>
      </c>
      <c r="AG8" s="23">
        <v>11.847786973731559</v>
      </c>
      <c r="AH8" s="23">
        <v>313.1</v>
      </c>
      <c r="AI8" s="23">
        <v>27.90055248618784</v>
      </c>
      <c r="AJ8" s="23">
        <v>578.8</v>
      </c>
      <c r="AK8" s="23">
        <v>41.02055279943303</v>
      </c>
      <c r="AL8" s="41">
        <v>796.6</v>
      </c>
      <c r="AM8" s="41">
        <v>42.32731137088204</v>
      </c>
      <c r="AN8" s="41">
        <v>911.4</v>
      </c>
      <c r="AO8" s="41">
        <v>35.783274440518255</v>
      </c>
      <c r="AP8" s="41">
        <v>750.5</v>
      </c>
      <c r="AQ8" s="41">
        <v>27.982848620432517</v>
      </c>
      <c r="AR8" s="41">
        <v>1027</v>
      </c>
      <c r="AS8" s="41">
        <v>30.029239766081872</v>
      </c>
      <c r="AT8" s="41">
        <v>1282.4</v>
      </c>
      <c r="AU8" s="41">
        <v>38.46430713857229</v>
      </c>
      <c r="AV8" s="41">
        <v>1247.9</v>
      </c>
      <c r="AW8" s="41">
        <v>40.529392659954524</v>
      </c>
      <c r="AX8" s="41">
        <v>1555.3</v>
      </c>
      <c r="AY8" s="41">
        <v>42</v>
      </c>
      <c r="AZ8" s="41">
        <v>2424.1</v>
      </c>
      <c r="BA8" s="41">
        <v>48.4</v>
      </c>
      <c r="BB8" s="41">
        <v>3025.4</v>
      </c>
      <c r="BC8" s="41">
        <v>52</v>
      </c>
      <c r="BD8" s="41">
        <v>2656</v>
      </c>
      <c r="BE8" s="41">
        <v>43.5</v>
      </c>
    </row>
    <row r="9" spans="1:57" ht="12.75">
      <c r="A9" s="1" t="s">
        <v>6</v>
      </c>
      <c r="B9" s="23"/>
      <c r="C9" s="23" t="e">
        <f aca="true" t="shared" si="0" ref="C9:C20">B9/$B$22*100</f>
        <v>#DIV/0!</v>
      </c>
      <c r="D9" s="23">
        <v>4.3</v>
      </c>
      <c r="E9" s="23">
        <v>0.9983747387973066</v>
      </c>
      <c r="F9" s="23">
        <v>5.2</v>
      </c>
      <c r="G9" s="23">
        <v>0.9688839202534006</v>
      </c>
      <c r="H9" s="23"/>
      <c r="I9" s="23" t="e">
        <v>#DIV/0!</v>
      </c>
      <c r="J9" s="23">
        <v>12.5</v>
      </c>
      <c r="K9" s="23">
        <v>2.419667053813395</v>
      </c>
      <c r="L9" s="23">
        <v>12.9</v>
      </c>
      <c r="M9" s="23">
        <v>1.8318659471740983</v>
      </c>
      <c r="N9" s="23">
        <v>11.9</v>
      </c>
      <c r="O9" s="23">
        <v>1.8544491195262585</v>
      </c>
      <c r="P9" s="23">
        <v>5.2</v>
      </c>
      <c r="Q9" s="23">
        <v>0.9530791788856305</v>
      </c>
      <c r="R9" s="23">
        <v>15.4</v>
      </c>
      <c r="S9" s="23">
        <v>2.802547770700637</v>
      </c>
      <c r="T9" s="23">
        <v>28.7</v>
      </c>
      <c r="U9" s="23">
        <v>4.293836026331538</v>
      </c>
      <c r="V9" s="23">
        <v>24.9</v>
      </c>
      <c r="W9" s="23">
        <v>3.2266424776467537</v>
      </c>
      <c r="X9" s="23">
        <v>17.2</v>
      </c>
      <c r="Y9" s="23">
        <v>1.9472432921997054</v>
      </c>
      <c r="Z9" s="23">
        <v>19.8</v>
      </c>
      <c r="AA9" s="23">
        <v>1.9784172661870503</v>
      </c>
      <c r="AB9" s="23">
        <v>22.9</v>
      </c>
      <c r="AC9" s="23">
        <v>2.0388176638176643</v>
      </c>
      <c r="AD9" s="23">
        <v>1</v>
      </c>
      <c r="AE9" s="23">
        <v>0.07961149590000796</v>
      </c>
      <c r="AF9" s="23">
        <v>0.9</v>
      </c>
      <c r="AG9" s="23">
        <v>0.08096437567470315</v>
      </c>
      <c r="AH9" s="23">
        <v>1.9</v>
      </c>
      <c r="AI9" s="23">
        <v>0.1693102833719479</v>
      </c>
      <c r="AJ9" s="23">
        <v>4</v>
      </c>
      <c r="AK9" s="23">
        <v>0.28348688873139616</v>
      </c>
      <c r="AL9" s="41">
        <v>97</v>
      </c>
      <c r="AM9" s="41">
        <v>5.154091392136025</v>
      </c>
      <c r="AN9" s="41">
        <v>168.7</v>
      </c>
      <c r="AO9" s="41">
        <v>6.6234786022771885</v>
      </c>
      <c r="AP9" s="41">
        <v>49.3</v>
      </c>
      <c r="AQ9" s="41">
        <v>1.8381804623415359</v>
      </c>
      <c r="AR9" s="41">
        <v>50</v>
      </c>
      <c r="AS9" s="41">
        <v>1.461988304093567</v>
      </c>
      <c r="AT9" s="41">
        <v>104.5</v>
      </c>
      <c r="AU9" s="41">
        <v>3.1343731253749243</v>
      </c>
      <c r="AV9" s="41">
        <v>71.5</v>
      </c>
      <c r="AW9" s="41">
        <v>2.322182526794413</v>
      </c>
      <c r="AX9" s="41">
        <v>21.3</v>
      </c>
      <c r="AY9" s="41">
        <v>0.6</v>
      </c>
      <c r="AZ9" s="41">
        <v>32.1</v>
      </c>
      <c r="BA9" s="41">
        <v>0.6</v>
      </c>
      <c r="BB9" s="41">
        <v>296.6</v>
      </c>
      <c r="BC9" s="41">
        <v>5.1</v>
      </c>
      <c r="BD9" s="41">
        <v>64.4</v>
      </c>
      <c r="BE9" s="41">
        <v>1.1</v>
      </c>
    </row>
    <row r="10" spans="1:57" ht="12.75">
      <c r="A10" s="1" t="s">
        <v>7</v>
      </c>
      <c r="B10" s="23"/>
      <c r="C10" s="23" t="e">
        <f t="shared" si="0"/>
        <v>#DIV/0!</v>
      </c>
      <c r="D10" s="23">
        <v>0.1</v>
      </c>
      <c r="E10" s="23">
        <v>0.023218017181332717</v>
      </c>
      <c r="F10" s="23">
        <v>0.5</v>
      </c>
      <c r="G10" s="23">
        <v>0.09316191540898082</v>
      </c>
      <c r="H10" s="23"/>
      <c r="I10" s="23" t="e">
        <v>#DIV/0!</v>
      </c>
      <c r="J10" s="23">
        <v>0.9</v>
      </c>
      <c r="K10" s="23">
        <v>0.17421602787456447</v>
      </c>
      <c r="L10" s="23">
        <v>2.2</v>
      </c>
      <c r="M10" s="23">
        <v>0.312411246804885</v>
      </c>
      <c r="N10" s="23">
        <v>2.6</v>
      </c>
      <c r="O10" s="23">
        <v>0.4051737572074178</v>
      </c>
      <c r="P10" s="23">
        <v>1.3</v>
      </c>
      <c r="Q10" s="23">
        <v>0.23826979472140764</v>
      </c>
      <c r="R10" s="23">
        <v>3.4</v>
      </c>
      <c r="S10" s="23">
        <v>0.618744313011829</v>
      </c>
      <c r="T10" s="23">
        <v>2.8</v>
      </c>
      <c r="U10" s="23">
        <v>0.41891083183722316</v>
      </c>
      <c r="V10" s="23">
        <v>0.8</v>
      </c>
      <c r="W10" s="23">
        <v>0.10366722819748608</v>
      </c>
      <c r="X10" s="23">
        <v>0.5</v>
      </c>
      <c r="Y10" s="23">
        <v>0.05660590965696819</v>
      </c>
      <c r="Z10" s="23">
        <v>0.8</v>
      </c>
      <c r="AA10" s="23">
        <v>0.07993605115907274</v>
      </c>
      <c r="AB10" s="23">
        <v>8.5</v>
      </c>
      <c r="AC10" s="23">
        <v>0.7567663817663819</v>
      </c>
      <c r="AD10" s="23">
        <v>15.3</v>
      </c>
      <c r="AE10" s="23">
        <v>1.218055887270122</v>
      </c>
      <c r="AF10" s="23">
        <v>6.1</v>
      </c>
      <c r="AG10" s="23">
        <v>0.5487585462396545</v>
      </c>
      <c r="AH10" s="23">
        <v>2.6</v>
      </c>
      <c r="AI10" s="23">
        <v>0.2316877561931919</v>
      </c>
      <c r="AJ10" s="23">
        <v>9</v>
      </c>
      <c r="AK10" s="23">
        <v>0.6378454996456413</v>
      </c>
      <c r="AL10" s="41">
        <v>11.7</v>
      </c>
      <c r="AM10" s="41">
        <v>0.6216790648246545</v>
      </c>
      <c r="AN10" s="41">
        <v>8.1</v>
      </c>
      <c r="AO10" s="41">
        <v>0.31802120141342755</v>
      </c>
      <c r="AP10" s="41">
        <v>54.7</v>
      </c>
      <c r="AQ10" s="41">
        <v>2.0395227442207307</v>
      </c>
      <c r="AR10" s="41">
        <v>63.1</v>
      </c>
      <c r="AS10" s="41">
        <v>1.8450292397660817</v>
      </c>
      <c r="AT10" s="41">
        <v>86.6</v>
      </c>
      <c r="AU10" s="41">
        <v>2.5974805038992197</v>
      </c>
      <c r="AV10" s="41">
        <v>79.8</v>
      </c>
      <c r="AW10" s="41">
        <v>2.5917505683663524</v>
      </c>
      <c r="AX10" s="41">
        <v>26.7</v>
      </c>
      <c r="AY10" s="41">
        <v>0.7</v>
      </c>
      <c r="AZ10" s="41">
        <v>50.5</v>
      </c>
      <c r="BA10" s="41">
        <v>1</v>
      </c>
      <c r="BB10" s="41">
        <v>44.4</v>
      </c>
      <c r="BC10" s="41">
        <v>0.8</v>
      </c>
      <c r="BD10" s="41">
        <v>38.8</v>
      </c>
      <c r="BE10" s="41">
        <v>0.6</v>
      </c>
    </row>
    <row r="11" spans="1:57" ht="12.75">
      <c r="A11" s="1" t="s">
        <v>8</v>
      </c>
      <c r="B11" s="23"/>
      <c r="C11" s="23" t="e">
        <f t="shared" si="0"/>
        <v>#DIV/0!</v>
      </c>
      <c r="D11" s="23">
        <v>115.8</v>
      </c>
      <c r="E11" s="23">
        <v>26.886463895983283</v>
      </c>
      <c r="F11" s="23">
        <v>150</v>
      </c>
      <c r="G11" s="23">
        <v>27.948574622694245</v>
      </c>
      <c r="H11" s="23"/>
      <c r="I11" s="23" t="e">
        <v>#DIV/0!</v>
      </c>
      <c r="J11" s="23">
        <v>153.6</v>
      </c>
      <c r="K11" s="23">
        <v>29.732868757259002</v>
      </c>
      <c r="L11" s="23">
        <v>252.5</v>
      </c>
      <c r="M11" s="23">
        <v>35.85629082646975</v>
      </c>
      <c r="N11" s="23">
        <v>241.1</v>
      </c>
      <c r="O11" s="23">
        <v>37.57207417796478</v>
      </c>
      <c r="P11" s="23">
        <v>211.8</v>
      </c>
      <c r="Q11" s="23">
        <v>38.81964809384164</v>
      </c>
      <c r="R11" s="23">
        <v>186.7</v>
      </c>
      <c r="S11" s="23">
        <v>33.97634212920837</v>
      </c>
      <c r="T11" s="23">
        <v>235.9</v>
      </c>
      <c r="U11" s="23">
        <v>35.29323758228606</v>
      </c>
      <c r="V11" s="23">
        <v>226.3</v>
      </c>
      <c r="W11" s="23">
        <v>29.324867176363874</v>
      </c>
      <c r="X11" s="23">
        <v>199</v>
      </c>
      <c r="Y11" s="23">
        <v>22.529152043473335</v>
      </c>
      <c r="Z11" s="23">
        <v>256.7</v>
      </c>
      <c r="AA11" s="23">
        <v>25.649480415667465</v>
      </c>
      <c r="AB11" s="23">
        <v>301.2</v>
      </c>
      <c r="AC11" s="23">
        <v>26.816239316239322</v>
      </c>
      <c r="AD11" s="23">
        <v>495.5</v>
      </c>
      <c r="AE11" s="23">
        <v>39.44749621845395</v>
      </c>
      <c r="AF11" s="23">
        <v>447</v>
      </c>
      <c r="AG11" s="23">
        <v>40.21230658510256</v>
      </c>
      <c r="AH11" s="23">
        <v>333.6</v>
      </c>
      <c r="AI11" s="23">
        <v>29.727321333095702</v>
      </c>
      <c r="AJ11" s="23">
        <v>344.3</v>
      </c>
      <c r="AK11" s="23">
        <v>24.401133947554925</v>
      </c>
      <c r="AL11" s="41">
        <v>374.3</v>
      </c>
      <c r="AM11" s="41">
        <v>19.888416578108394</v>
      </c>
      <c r="AN11" s="41">
        <v>546.2</v>
      </c>
      <c r="AO11" s="41">
        <v>21.444837063211622</v>
      </c>
      <c r="AP11" s="41">
        <v>648.7</v>
      </c>
      <c r="AQ11" s="41">
        <v>24.187173750932143</v>
      </c>
      <c r="AR11" s="41">
        <v>829.4</v>
      </c>
      <c r="AS11" s="41">
        <v>24.251461988304094</v>
      </c>
      <c r="AT11" s="41">
        <v>533.4</v>
      </c>
      <c r="AU11" s="41">
        <v>15.998800239952008</v>
      </c>
      <c r="AV11" s="41">
        <v>400.9</v>
      </c>
      <c r="AW11" s="41">
        <v>13.020461188697627</v>
      </c>
      <c r="AX11" s="41">
        <v>443.6</v>
      </c>
      <c r="AY11" s="41">
        <v>12</v>
      </c>
      <c r="AZ11" s="41">
        <v>548.6</v>
      </c>
      <c r="BA11" s="41">
        <v>11</v>
      </c>
      <c r="BB11" s="41">
        <v>614.2</v>
      </c>
      <c r="BC11" s="41">
        <v>10.6</v>
      </c>
      <c r="BD11" s="41">
        <v>831.3</v>
      </c>
      <c r="BE11" s="41">
        <v>13.6</v>
      </c>
    </row>
    <row r="12" spans="1:57" ht="12.75">
      <c r="A12" s="1" t="s">
        <v>9</v>
      </c>
      <c r="B12" s="23"/>
      <c r="C12" s="23" t="e">
        <f t="shared" si="0"/>
        <v>#DIV/0!</v>
      </c>
      <c r="D12" s="23">
        <v>2.9</v>
      </c>
      <c r="E12" s="23">
        <v>0.6733224982586488</v>
      </c>
      <c r="F12" s="23">
        <v>10.5</v>
      </c>
      <c r="G12" s="23">
        <v>1.956400223588597</v>
      </c>
      <c r="H12" s="23"/>
      <c r="I12" s="23" t="e">
        <v>#DIV/0!</v>
      </c>
      <c r="J12" s="23">
        <v>9.2</v>
      </c>
      <c r="K12" s="23">
        <v>1.7808749516066587</v>
      </c>
      <c r="L12" s="23">
        <v>24.8</v>
      </c>
      <c r="M12" s="23">
        <v>3.5217267821641585</v>
      </c>
      <c r="N12" s="23">
        <v>21.5</v>
      </c>
      <c r="O12" s="23">
        <v>3.3504752999844163</v>
      </c>
      <c r="P12" s="23">
        <v>9.9</v>
      </c>
      <c r="Q12" s="23">
        <v>1.8145161290322582</v>
      </c>
      <c r="R12" s="23">
        <v>15.3</v>
      </c>
      <c r="S12" s="23">
        <v>2.7843494085532305</v>
      </c>
      <c r="T12" s="23">
        <v>20.8</v>
      </c>
      <c r="U12" s="23">
        <v>3.111909036505087</v>
      </c>
      <c r="V12" s="23">
        <v>41.6</v>
      </c>
      <c r="W12" s="23">
        <v>5.390695866269275</v>
      </c>
      <c r="X12" s="23">
        <v>38</v>
      </c>
      <c r="Y12" s="23">
        <v>4.302049133929582</v>
      </c>
      <c r="Z12" s="23">
        <v>19.4</v>
      </c>
      <c r="AA12" s="23">
        <v>1.9384492406075138</v>
      </c>
      <c r="AB12" s="23">
        <v>21.6</v>
      </c>
      <c r="AC12" s="23">
        <v>1.9230769230769236</v>
      </c>
      <c r="AD12" s="23">
        <v>16.6</v>
      </c>
      <c r="AE12" s="23">
        <v>1.3215508319401323</v>
      </c>
      <c r="AF12" s="23">
        <v>20.3</v>
      </c>
      <c r="AG12" s="23">
        <v>1.8261964735516376</v>
      </c>
      <c r="AH12" s="23">
        <v>7.6</v>
      </c>
      <c r="AI12" s="23">
        <v>0.6772411334877916</v>
      </c>
      <c r="AJ12" s="23">
        <v>8</v>
      </c>
      <c r="AK12" s="23">
        <v>0.5669737774627923</v>
      </c>
      <c r="AL12" s="41">
        <v>27.3</v>
      </c>
      <c r="AM12" s="41">
        <v>1.4505844845908606</v>
      </c>
      <c r="AN12" s="41">
        <v>21.6</v>
      </c>
      <c r="AO12" s="41">
        <v>0.8480565371024736</v>
      </c>
      <c r="AP12" s="41">
        <v>25.6</v>
      </c>
      <c r="AQ12" s="41">
        <v>0.9545115585384042</v>
      </c>
      <c r="AR12" s="41">
        <v>30.1</v>
      </c>
      <c r="AS12" s="41">
        <v>0.8801169590643275</v>
      </c>
      <c r="AT12" s="41">
        <v>37.9</v>
      </c>
      <c r="AU12" s="41">
        <v>1.1367726454709057</v>
      </c>
      <c r="AV12" s="41">
        <v>63.1</v>
      </c>
      <c r="AW12" s="41">
        <v>2.049366677492692</v>
      </c>
      <c r="AX12" s="41">
        <v>66.2</v>
      </c>
      <c r="AY12" s="41">
        <v>1.8</v>
      </c>
      <c r="AZ12" s="41">
        <v>112</v>
      </c>
      <c r="BA12" s="41">
        <v>2.2</v>
      </c>
      <c r="BB12" s="41">
        <v>78.9</v>
      </c>
      <c r="BC12" s="41">
        <v>1.4</v>
      </c>
      <c r="BD12" s="41">
        <v>64.9</v>
      </c>
      <c r="BE12" s="41">
        <v>1.1</v>
      </c>
    </row>
    <row r="13" spans="1:57" ht="12.75">
      <c r="A13" s="1" t="s">
        <v>10</v>
      </c>
      <c r="B13" s="23"/>
      <c r="C13" s="23" t="e">
        <f t="shared" si="0"/>
        <v>#DIV/0!</v>
      </c>
      <c r="D13" s="23">
        <v>1.1</v>
      </c>
      <c r="E13" s="23">
        <v>0.2553981889946599</v>
      </c>
      <c r="F13" s="23">
        <v>2.6</v>
      </c>
      <c r="G13" s="23">
        <v>0.4844419601267003</v>
      </c>
      <c r="H13" s="23"/>
      <c r="I13" s="23" t="e">
        <v>#DIV/0!</v>
      </c>
      <c r="J13" s="23">
        <v>4.5</v>
      </c>
      <c r="K13" s="23">
        <v>0.8710801393728222</v>
      </c>
      <c r="L13" s="23">
        <v>4.3</v>
      </c>
      <c r="M13" s="23">
        <v>0.6106219823913661</v>
      </c>
      <c r="N13" s="23">
        <v>3</v>
      </c>
      <c r="O13" s="23">
        <v>0.46750818139317435</v>
      </c>
      <c r="P13" s="23">
        <v>2.8</v>
      </c>
      <c r="Q13" s="23">
        <v>0.5131964809384164</v>
      </c>
      <c r="R13" s="23">
        <v>3.5</v>
      </c>
      <c r="S13" s="23">
        <v>0.6369426751592357</v>
      </c>
      <c r="T13" s="23">
        <v>4.8</v>
      </c>
      <c r="U13" s="23">
        <v>0.718132854578097</v>
      </c>
      <c r="V13" s="23">
        <v>7.3</v>
      </c>
      <c r="W13" s="23">
        <v>0.9459634573020603</v>
      </c>
      <c r="X13" s="23">
        <v>6.9</v>
      </c>
      <c r="Y13" s="23">
        <v>0.7811615532661609</v>
      </c>
      <c r="Z13" s="23">
        <v>9.2</v>
      </c>
      <c r="AA13" s="23">
        <v>0.9192645883293364</v>
      </c>
      <c r="AB13" s="23">
        <v>4.9</v>
      </c>
      <c r="AC13" s="23">
        <v>0.4362535612535613</v>
      </c>
      <c r="AD13" s="23">
        <v>4</v>
      </c>
      <c r="AE13" s="23">
        <v>0.31844598360003185</v>
      </c>
      <c r="AF13" s="23">
        <v>4.9</v>
      </c>
      <c r="AG13" s="23">
        <v>0.44080604534005047</v>
      </c>
      <c r="AH13" s="23">
        <v>11</v>
      </c>
      <c r="AI13" s="23">
        <v>0.9802174300481196</v>
      </c>
      <c r="AJ13" s="23">
        <v>26.4</v>
      </c>
      <c r="AK13" s="23">
        <v>1.8710134656272148</v>
      </c>
      <c r="AL13" s="41">
        <v>5.1</v>
      </c>
      <c r="AM13" s="41">
        <v>0.27098831030818277</v>
      </c>
      <c r="AN13" s="41">
        <v>18.9</v>
      </c>
      <c r="AO13" s="41">
        <v>0.7420494699646643</v>
      </c>
      <c r="AP13" s="41">
        <v>86.9</v>
      </c>
      <c r="AQ13" s="41">
        <v>3.2401193139448177</v>
      </c>
      <c r="AR13" s="41">
        <v>35.5</v>
      </c>
      <c r="AS13" s="41">
        <v>1.0380116959064327</v>
      </c>
      <c r="AT13" s="41">
        <v>46.6</v>
      </c>
      <c r="AU13" s="41">
        <v>1.397720455908818</v>
      </c>
      <c r="AV13" s="41">
        <v>11.8</v>
      </c>
      <c r="AW13" s="41">
        <v>0.38324131211432283</v>
      </c>
      <c r="AX13" s="41">
        <v>15.2</v>
      </c>
      <c r="AY13" s="41">
        <v>0.4</v>
      </c>
      <c r="AZ13" s="41">
        <v>6.9</v>
      </c>
      <c r="BA13" s="41">
        <v>0.1</v>
      </c>
      <c r="BB13" s="41">
        <v>46</v>
      </c>
      <c r="BC13" s="41">
        <v>0.8</v>
      </c>
      <c r="BD13" s="41">
        <v>123.8</v>
      </c>
      <c r="BE13" s="41">
        <v>2</v>
      </c>
    </row>
    <row r="14" spans="1:57" ht="12.75">
      <c r="A14" s="1" t="s">
        <v>11</v>
      </c>
      <c r="B14" s="23"/>
      <c r="C14" s="23" t="e">
        <f t="shared" si="0"/>
        <v>#DIV/0!</v>
      </c>
      <c r="D14" s="23">
        <v>1.7</v>
      </c>
      <c r="E14" s="23">
        <v>0.3947062920826561</v>
      </c>
      <c r="F14" s="23">
        <v>2.5</v>
      </c>
      <c r="G14" s="23">
        <v>0.46580957704490406</v>
      </c>
      <c r="H14" s="23"/>
      <c r="I14" s="23" t="e">
        <v>#DIV/0!</v>
      </c>
      <c r="J14" s="23">
        <v>5.9</v>
      </c>
      <c r="K14" s="23">
        <v>1.1420828493999227</v>
      </c>
      <c r="L14" s="23">
        <v>2.2</v>
      </c>
      <c r="M14" s="23">
        <v>0.312411246804885</v>
      </c>
      <c r="N14" s="23">
        <v>3.4</v>
      </c>
      <c r="O14" s="23">
        <v>0.5298426055789309</v>
      </c>
      <c r="P14" s="23">
        <v>7.9</v>
      </c>
      <c r="Q14" s="23">
        <v>1.4479472140762462</v>
      </c>
      <c r="R14" s="23">
        <v>4.4</v>
      </c>
      <c r="S14" s="23">
        <v>0.8007279344858963</v>
      </c>
      <c r="T14" s="23">
        <v>12.4</v>
      </c>
      <c r="U14" s="23">
        <v>1.8551765409934171</v>
      </c>
      <c r="V14" s="23">
        <v>10</v>
      </c>
      <c r="W14" s="23">
        <v>1.2958403524685758</v>
      </c>
      <c r="X14" s="23">
        <v>4.6</v>
      </c>
      <c r="Y14" s="23">
        <v>0.5207743688441072</v>
      </c>
      <c r="Z14" s="23">
        <v>17.6</v>
      </c>
      <c r="AA14" s="23">
        <v>1.7585931254996003</v>
      </c>
      <c r="AB14" s="23">
        <v>5.9</v>
      </c>
      <c r="AC14" s="23">
        <v>0.5252849002849005</v>
      </c>
      <c r="AD14" s="23">
        <v>4.5</v>
      </c>
      <c r="AE14" s="23">
        <v>0.3582517315500358</v>
      </c>
      <c r="AF14" s="23">
        <v>7.1</v>
      </c>
      <c r="AG14" s="23">
        <v>0.6387189636559913</v>
      </c>
      <c r="AH14" s="23">
        <v>16.1</v>
      </c>
      <c r="AI14" s="23">
        <v>1.4346818748886114</v>
      </c>
      <c r="AJ14" s="23">
        <v>32.6</v>
      </c>
      <c r="AK14" s="23">
        <v>2.310418143160879</v>
      </c>
      <c r="AL14" s="41">
        <v>71.7</v>
      </c>
      <c r="AM14" s="41">
        <v>3.809776833156217</v>
      </c>
      <c r="AN14" s="41">
        <v>73.7</v>
      </c>
      <c r="AO14" s="41">
        <v>2.8936003140950137</v>
      </c>
      <c r="AP14" s="41">
        <v>16.1</v>
      </c>
      <c r="AQ14" s="41">
        <v>0.6002982848620433</v>
      </c>
      <c r="AR14" s="41">
        <v>40.6</v>
      </c>
      <c r="AS14" s="41">
        <v>1.1871345029239766</v>
      </c>
      <c r="AT14" s="41">
        <v>40.7</v>
      </c>
      <c r="AU14" s="41">
        <v>1.220755848830234</v>
      </c>
      <c r="AV14" s="41">
        <v>88.2</v>
      </c>
      <c r="AW14" s="41">
        <v>2.864566417668074</v>
      </c>
      <c r="AX14" s="41">
        <v>46.1</v>
      </c>
      <c r="AY14" s="41">
        <v>1.2</v>
      </c>
      <c r="AZ14" s="41">
        <v>48.6</v>
      </c>
      <c r="BA14" s="41">
        <v>1</v>
      </c>
      <c r="BB14" s="41">
        <v>145.1</v>
      </c>
      <c r="BC14" s="41">
        <v>2.5</v>
      </c>
      <c r="BD14" s="41">
        <v>562.5</v>
      </c>
      <c r="BE14" s="41">
        <v>9.2</v>
      </c>
    </row>
    <row r="15" spans="1:57" ht="12.75">
      <c r="A15" s="1" t="s">
        <v>12</v>
      </c>
      <c r="B15" s="23"/>
      <c r="C15" s="23" t="e">
        <f t="shared" si="0"/>
        <v>#DIV/0!</v>
      </c>
      <c r="D15" s="23">
        <v>20.8</v>
      </c>
      <c r="E15" s="23">
        <v>4.829347573717205</v>
      </c>
      <c r="F15" s="23">
        <v>15.1</v>
      </c>
      <c r="G15" s="23">
        <v>2.8134898453512207</v>
      </c>
      <c r="H15" s="23"/>
      <c r="I15" s="23" t="e">
        <v>#DIV/0!</v>
      </c>
      <c r="J15" s="23">
        <v>34.7</v>
      </c>
      <c r="K15" s="23">
        <v>6.716995741385985</v>
      </c>
      <c r="L15" s="23">
        <v>34.5</v>
      </c>
      <c r="M15" s="23">
        <v>4.899176370349333</v>
      </c>
      <c r="N15" s="23">
        <v>25.1</v>
      </c>
      <c r="O15" s="23">
        <v>3.9114851176562255</v>
      </c>
      <c r="P15" s="23">
        <v>30.9</v>
      </c>
      <c r="Q15" s="23">
        <v>5.663489736070381</v>
      </c>
      <c r="R15" s="23">
        <v>27.5</v>
      </c>
      <c r="S15" s="23">
        <v>5.004549590536852</v>
      </c>
      <c r="T15" s="23">
        <v>27.8</v>
      </c>
      <c r="U15" s="23">
        <v>4.159186116098145</v>
      </c>
      <c r="V15" s="23">
        <v>27.1</v>
      </c>
      <c r="W15" s="23">
        <v>3.5117273551898407</v>
      </c>
      <c r="X15" s="23">
        <v>41.3</v>
      </c>
      <c r="Y15" s="23">
        <v>4.675648137665571</v>
      </c>
      <c r="Z15" s="23">
        <v>21.3</v>
      </c>
      <c r="AA15" s="23">
        <v>2.128297362110312</v>
      </c>
      <c r="AB15" s="23">
        <v>32.9</v>
      </c>
      <c r="AC15" s="23">
        <v>2.9291310541310547</v>
      </c>
      <c r="AD15" s="23">
        <v>37.5</v>
      </c>
      <c r="AE15" s="23">
        <v>2.985431096250299</v>
      </c>
      <c r="AF15" s="23">
        <v>12.2</v>
      </c>
      <c r="AG15" s="23">
        <v>1.097517092479309</v>
      </c>
      <c r="AH15" s="23">
        <v>0</v>
      </c>
      <c r="AI15" s="23">
        <v>0</v>
      </c>
      <c r="AJ15" s="23">
        <v>0.7</v>
      </c>
      <c r="AK15" s="23">
        <v>0.049610205527994326</v>
      </c>
      <c r="AL15" s="41">
        <v>0</v>
      </c>
      <c r="AM15" s="41">
        <v>0</v>
      </c>
      <c r="AN15" s="41">
        <v>0</v>
      </c>
      <c r="AO15" s="41">
        <v>0</v>
      </c>
      <c r="AP15" s="41">
        <v>0</v>
      </c>
      <c r="AQ15" s="41">
        <v>0</v>
      </c>
      <c r="AR15" s="41">
        <v>0</v>
      </c>
      <c r="AS15" s="41">
        <v>0</v>
      </c>
      <c r="AT15" s="41">
        <v>0.1</v>
      </c>
      <c r="AU15" s="41">
        <v>0.0029994001199760045</v>
      </c>
      <c r="AV15" s="41">
        <v>0</v>
      </c>
      <c r="AW15" s="41">
        <v>0</v>
      </c>
      <c r="AX15" s="41">
        <v>1.1</v>
      </c>
      <c r="AY15" s="41">
        <v>0</v>
      </c>
      <c r="AZ15" s="41">
        <v>4.8</v>
      </c>
      <c r="BA15" s="41">
        <v>0.1</v>
      </c>
      <c r="BB15" s="41">
        <v>6.6</v>
      </c>
      <c r="BC15" s="41">
        <v>0.1</v>
      </c>
      <c r="BD15" s="41">
        <v>4.3</v>
      </c>
      <c r="BE15" s="41">
        <v>0.1</v>
      </c>
    </row>
    <row r="16" spans="1:57" ht="12.75">
      <c r="A16" s="1" t="s">
        <v>13</v>
      </c>
      <c r="B16" s="23"/>
      <c r="C16" s="23" t="e">
        <f t="shared" si="0"/>
        <v>#DIV/0!</v>
      </c>
      <c r="D16" s="23">
        <v>9.7</v>
      </c>
      <c r="E16" s="23">
        <v>2.252147666589273</v>
      </c>
      <c r="F16" s="23">
        <v>48.2</v>
      </c>
      <c r="G16" s="23">
        <v>8.980808645425752</v>
      </c>
      <c r="H16" s="23"/>
      <c r="I16" s="23" t="e">
        <v>#DIV/0!</v>
      </c>
      <c r="J16" s="23">
        <v>29.5</v>
      </c>
      <c r="K16" s="23">
        <v>5.710414246999613</v>
      </c>
      <c r="L16" s="23">
        <v>46.3</v>
      </c>
      <c r="M16" s="23">
        <v>6.5748366941209895</v>
      </c>
      <c r="N16" s="23">
        <v>27.6</v>
      </c>
      <c r="O16" s="23">
        <v>4.301075268817204</v>
      </c>
      <c r="P16" s="23">
        <v>27.6</v>
      </c>
      <c r="Q16" s="23">
        <v>5.058651026392962</v>
      </c>
      <c r="R16" s="23">
        <v>31.9</v>
      </c>
      <c r="S16" s="23">
        <v>5.805277525022748</v>
      </c>
      <c r="T16" s="23">
        <v>38.5</v>
      </c>
      <c r="U16" s="23">
        <v>5.76002393776182</v>
      </c>
      <c r="V16" s="23">
        <v>87</v>
      </c>
      <c r="W16" s="23">
        <v>11.27381106647661</v>
      </c>
      <c r="X16" s="23">
        <v>66</v>
      </c>
      <c r="Y16" s="23">
        <v>7.4719800747198</v>
      </c>
      <c r="Z16" s="23">
        <v>45.2</v>
      </c>
      <c r="AA16" s="23">
        <v>4.51638689048761</v>
      </c>
      <c r="AB16" s="23">
        <v>50.4</v>
      </c>
      <c r="AC16" s="23">
        <v>4.487179487179488</v>
      </c>
      <c r="AD16" s="23">
        <v>63.8</v>
      </c>
      <c r="AE16" s="23">
        <v>5.079213438420508</v>
      </c>
      <c r="AF16" s="23">
        <v>56.6</v>
      </c>
      <c r="AG16" s="23">
        <v>5.091759625764665</v>
      </c>
      <c r="AH16" s="23">
        <v>51.6</v>
      </c>
      <c r="AI16" s="23">
        <v>4.59811085368027</v>
      </c>
      <c r="AJ16" s="23">
        <v>62.5</v>
      </c>
      <c r="AK16" s="23">
        <v>4.429482636428065</v>
      </c>
      <c r="AL16" s="41">
        <v>72.1</v>
      </c>
      <c r="AM16" s="41">
        <v>3.831030818278427</v>
      </c>
      <c r="AN16" s="41">
        <v>76.6</v>
      </c>
      <c r="AO16" s="41">
        <v>3.007459756576364</v>
      </c>
      <c r="AP16" s="41">
        <v>201.9</v>
      </c>
      <c r="AQ16" s="41">
        <v>7.527964205816555</v>
      </c>
      <c r="AR16" s="41">
        <v>281.8</v>
      </c>
      <c r="AS16" s="41">
        <v>8.239766081871345</v>
      </c>
      <c r="AT16" s="41">
        <v>324.4</v>
      </c>
      <c r="AU16" s="41">
        <v>9.730053989202156</v>
      </c>
      <c r="AV16" s="41">
        <v>287.4</v>
      </c>
      <c r="AW16" s="41">
        <v>9.334199415394606</v>
      </c>
      <c r="AX16" s="41">
        <v>235.6</v>
      </c>
      <c r="AY16" s="41">
        <v>6.4</v>
      </c>
      <c r="AZ16" s="41">
        <v>242.4</v>
      </c>
      <c r="BA16" s="41">
        <v>4.8</v>
      </c>
      <c r="BB16" s="41">
        <v>251.8</v>
      </c>
      <c r="BC16" s="41">
        <v>4.3</v>
      </c>
      <c r="BD16" s="41">
        <v>344.4</v>
      </c>
      <c r="BE16" s="41">
        <v>5.6</v>
      </c>
    </row>
    <row r="17" spans="1:57" ht="12.75">
      <c r="A17" s="1" t="s">
        <v>14</v>
      </c>
      <c r="B17" s="23"/>
      <c r="C17" s="23" t="e">
        <f t="shared" si="0"/>
        <v>#DIV/0!</v>
      </c>
      <c r="D17" s="23">
        <v>28.6</v>
      </c>
      <c r="E17" s="23">
        <v>6.640352913861157</v>
      </c>
      <c r="F17" s="23">
        <v>81.2</v>
      </c>
      <c r="G17" s="23">
        <v>15.129495062418485</v>
      </c>
      <c r="H17" s="23"/>
      <c r="I17" s="23" t="e">
        <v>#DIV/0!</v>
      </c>
      <c r="J17" s="23">
        <v>34.7</v>
      </c>
      <c r="K17" s="23">
        <v>6.716995741385985</v>
      </c>
      <c r="L17" s="23">
        <v>34.2</v>
      </c>
      <c r="M17" s="23">
        <v>4.856574836694122</v>
      </c>
      <c r="N17" s="23">
        <v>21.3</v>
      </c>
      <c r="O17" s="23">
        <v>3.319308087891538</v>
      </c>
      <c r="P17" s="23">
        <v>18.6</v>
      </c>
      <c r="Q17" s="23">
        <v>3.4090909090909096</v>
      </c>
      <c r="R17" s="23">
        <v>10.1</v>
      </c>
      <c r="S17" s="23">
        <v>1.83803457688808</v>
      </c>
      <c r="T17" s="23">
        <v>14.4</v>
      </c>
      <c r="U17" s="23">
        <v>2.154398563734291</v>
      </c>
      <c r="V17" s="23">
        <v>20.6</v>
      </c>
      <c r="W17" s="23">
        <v>2.6694311260852666</v>
      </c>
      <c r="X17" s="23">
        <v>34.6</v>
      </c>
      <c r="Y17" s="23">
        <v>3.917128948262198</v>
      </c>
      <c r="Z17" s="23">
        <v>32.7</v>
      </c>
      <c r="AA17" s="23">
        <v>3.267386091127098</v>
      </c>
      <c r="AB17" s="23">
        <v>22.1</v>
      </c>
      <c r="AC17" s="23">
        <v>1.967592592592593</v>
      </c>
      <c r="AD17" s="23">
        <v>34.2</v>
      </c>
      <c r="AE17" s="23">
        <v>2.7227131597802727</v>
      </c>
      <c r="AF17" s="23">
        <v>24</v>
      </c>
      <c r="AG17" s="23">
        <v>2.1590500179920835</v>
      </c>
      <c r="AH17" s="23">
        <v>28.7</v>
      </c>
      <c r="AI17" s="23">
        <v>2.5574763856710026</v>
      </c>
      <c r="AJ17" s="23">
        <v>34.5</v>
      </c>
      <c r="AK17" s="23">
        <v>2.445074415308292</v>
      </c>
      <c r="AL17" s="41">
        <v>60.4</v>
      </c>
      <c r="AM17" s="41">
        <v>3.209351753453772</v>
      </c>
      <c r="AN17" s="41">
        <v>100.8</v>
      </c>
      <c r="AO17" s="41">
        <v>3.9575971731448765</v>
      </c>
      <c r="AP17" s="41">
        <v>133.1</v>
      </c>
      <c r="AQ17" s="41">
        <v>4.962714392244593</v>
      </c>
      <c r="AR17" s="41">
        <v>135.5</v>
      </c>
      <c r="AS17" s="41">
        <v>3.9619883040935675</v>
      </c>
      <c r="AT17" s="41">
        <v>243.3</v>
      </c>
      <c r="AU17" s="41">
        <v>7.297540491901619</v>
      </c>
      <c r="AV17" s="41">
        <v>268.8</v>
      </c>
      <c r="AW17" s="41">
        <v>8.730107177655082</v>
      </c>
      <c r="AX17" s="41">
        <v>345.9</v>
      </c>
      <c r="AY17" s="41">
        <v>9.3</v>
      </c>
      <c r="AZ17" s="41">
        <v>435.4</v>
      </c>
      <c r="BA17" s="41">
        <v>8.7</v>
      </c>
      <c r="BB17" s="41">
        <v>236.3</v>
      </c>
      <c r="BC17" s="41">
        <v>4.1</v>
      </c>
      <c r="BD17" s="41">
        <v>135.3</v>
      </c>
      <c r="BE17" s="41">
        <v>2.2</v>
      </c>
    </row>
    <row r="18" spans="1:57" ht="12.75">
      <c r="A18" s="1" t="s">
        <v>15</v>
      </c>
      <c r="B18" s="23"/>
      <c r="C18" s="23" t="e">
        <f t="shared" si="0"/>
        <v>#DIV/0!</v>
      </c>
      <c r="D18" s="23">
        <v>103.5</v>
      </c>
      <c r="E18" s="23">
        <v>24.03064778267936</v>
      </c>
      <c r="F18" s="23">
        <v>122.8</v>
      </c>
      <c r="G18" s="23">
        <v>22.88056642444569</v>
      </c>
      <c r="H18" s="23"/>
      <c r="I18" s="23" t="e">
        <v>#DIV/0!</v>
      </c>
      <c r="J18" s="23">
        <v>113.8</v>
      </c>
      <c r="K18" s="23">
        <v>22.028648857917148</v>
      </c>
      <c r="L18" s="23">
        <v>187.6</v>
      </c>
      <c r="M18" s="23">
        <v>26.640159045725646</v>
      </c>
      <c r="N18" s="23">
        <v>173.6</v>
      </c>
      <c r="O18" s="23">
        <v>27.053140096618357</v>
      </c>
      <c r="P18" s="23">
        <v>121.8</v>
      </c>
      <c r="Q18" s="23">
        <v>22.324046920821115</v>
      </c>
      <c r="R18" s="23">
        <v>148</v>
      </c>
      <c r="S18" s="23">
        <v>26.933575978161965</v>
      </c>
      <c r="T18" s="23">
        <v>171.8</v>
      </c>
      <c r="U18" s="23">
        <v>25.703171753441055</v>
      </c>
      <c r="V18" s="23">
        <v>164.5</v>
      </c>
      <c r="W18" s="23">
        <v>21.31657379810807</v>
      </c>
      <c r="X18" s="23">
        <v>264.5</v>
      </c>
      <c r="Y18" s="23">
        <v>29.94452620853617</v>
      </c>
      <c r="Z18" s="23">
        <v>345.5</v>
      </c>
      <c r="AA18" s="23">
        <v>34.52238209432454</v>
      </c>
      <c r="AB18" s="23">
        <v>288.4</v>
      </c>
      <c r="AC18" s="23">
        <v>25.67663817663818</v>
      </c>
      <c r="AD18" s="23">
        <v>266</v>
      </c>
      <c r="AE18" s="23">
        <v>21.17665790940212</v>
      </c>
      <c r="AF18" s="23">
        <v>292.4</v>
      </c>
      <c r="AG18" s="23">
        <v>26.304426052536883</v>
      </c>
      <c r="AH18" s="23">
        <v>191.8</v>
      </c>
      <c r="AI18" s="23">
        <v>17.09142755302085</v>
      </c>
      <c r="AJ18" s="23">
        <v>140.2</v>
      </c>
      <c r="AK18" s="23">
        <v>9.936215450035435</v>
      </c>
      <c r="AL18" s="41">
        <v>158.5</v>
      </c>
      <c r="AM18" s="41">
        <v>8.421891604675876</v>
      </c>
      <c r="AN18" s="41">
        <v>163.2</v>
      </c>
      <c r="AO18" s="41">
        <v>6.4075382803298</v>
      </c>
      <c r="AP18" s="41">
        <v>159.3</v>
      </c>
      <c r="AQ18" s="41">
        <v>5.9395973154362425</v>
      </c>
      <c r="AR18" s="41">
        <v>340.9</v>
      </c>
      <c r="AS18" s="41">
        <v>9.96783625730994</v>
      </c>
      <c r="AT18" s="41">
        <v>232.3</v>
      </c>
      <c r="AU18" s="41">
        <v>6.967606478704258</v>
      </c>
      <c r="AV18" s="41">
        <v>222.9</v>
      </c>
      <c r="AW18" s="41">
        <v>7.239363429684961</v>
      </c>
      <c r="AX18" s="41">
        <v>301.4</v>
      </c>
      <c r="AY18" s="41">
        <v>8.1</v>
      </c>
      <c r="AZ18" s="41">
        <v>325.1</v>
      </c>
      <c r="BA18" s="41">
        <v>6.5</v>
      </c>
      <c r="BB18" s="41">
        <v>276.5</v>
      </c>
      <c r="BC18" s="41">
        <v>4.8</v>
      </c>
      <c r="BD18" s="41">
        <v>238.1</v>
      </c>
      <c r="BE18" s="41">
        <v>3.9</v>
      </c>
    </row>
    <row r="19" spans="1:57" ht="12.75">
      <c r="A19" s="1" t="s">
        <v>19</v>
      </c>
      <c r="B19" s="23"/>
      <c r="C19" s="23" t="e">
        <f t="shared" si="0"/>
        <v>#DIV/0!</v>
      </c>
      <c r="D19" s="23"/>
      <c r="E19" s="23"/>
      <c r="F19" s="23"/>
      <c r="G19" s="23"/>
      <c r="H19" s="23"/>
      <c r="I19" s="23"/>
      <c r="J19" s="23"/>
      <c r="K19" s="23"/>
      <c r="L19" s="23"/>
      <c r="M19" s="23"/>
      <c r="N19" s="23"/>
      <c r="O19" s="23"/>
      <c r="P19" s="23"/>
      <c r="Q19" s="23"/>
      <c r="R19" s="23"/>
      <c r="S19" s="23"/>
      <c r="T19" s="23"/>
      <c r="U19" s="23"/>
      <c r="V19" s="23"/>
      <c r="W19" s="23"/>
      <c r="X19" s="23">
        <v>55.7</v>
      </c>
      <c r="Y19" s="23">
        <v>6.305898335786256</v>
      </c>
      <c r="Z19" s="23">
        <v>61.1</v>
      </c>
      <c r="AA19" s="23">
        <v>6.105115907274181</v>
      </c>
      <c r="AB19" s="23">
        <v>170.4</v>
      </c>
      <c r="AC19" s="23">
        <v>15.170940170940172</v>
      </c>
      <c r="AD19" s="23">
        <v>84.1</v>
      </c>
      <c r="AE19" s="23">
        <v>6.695326805190669</v>
      </c>
      <c r="AF19" s="23">
        <v>85.8</v>
      </c>
      <c r="AG19" s="23">
        <v>7.718603814321699</v>
      </c>
      <c r="AH19" s="23">
        <v>118.2</v>
      </c>
      <c r="AI19" s="23">
        <v>10.53288183924434</v>
      </c>
      <c r="AJ19" s="23">
        <v>140.7</v>
      </c>
      <c r="AK19" s="23">
        <v>9.971651311126859</v>
      </c>
      <c r="AL19" s="41">
        <v>166.2</v>
      </c>
      <c r="AM19" s="41">
        <v>8.831030818278427</v>
      </c>
      <c r="AN19" s="41">
        <v>255.9</v>
      </c>
      <c r="AO19" s="41">
        <v>10.047114252061249</v>
      </c>
      <c r="AP19" s="41">
        <v>252</v>
      </c>
      <c r="AQ19" s="41">
        <v>9.395973154362416</v>
      </c>
      <c r="AR19" s="41">
        <v>243.2</v>
      </c>
      <c r="AS19" s="41">
        <v>7.111111111111111</v>
      </c>
      <c r="AT19" s="41">
        <v>148</v>
      </c>
      <c r="AU19" s="41">
        <v>4.439112177564486</v>
      </c>
      <c r="AV19" s="41">
        <v>99.8</v>
      </c>
      <c r="AW19" s="41">
        <v>3.2413121143228314</v>
      </c>
      <c r="AX19" s="41">
        <v>175.7</v>
      </c>
      <c r="AY19" s="41">
        <v>4.7</v>
      </c>
      <c r="AZ19" s="41">
        <v>244.1</v>
      </c>
      <c r="BA19" s="41">
        <v>4.9</v>
      </c>
      <c r="BB19" s="41">
        <v>303.8</v>
      </c>
      <c r="BC19" s="41">
        <v>5.2</v>
      </c>
      <c r="BD19" s="41">
        <v>251</v>
      </c>
      <c r="BE19" s="41">
        <v>4.1</v>
      </c>
    </row>
    <row r="20" spans="1:57" ht="12.75">
      <c r="A20" s="1" t="s">
        <v>16</v>
      </c>
      <c r="B20" s="23"/>
      <c r="C20" s="23" t="e">
        <f t="shared" si="0"/>
        <v>#DIV/0!</v>
      </c>
      <c r="D20" s="23">
        <v>94.8</v>
      </c>
      <c r="E20" s="23">
        <v>22.010680287903416</v>
      </c>
      <c r="F20" s="23">
        <v>21.6</v>
      </c>
      <c r="G20" s="23">
        <v>4.024594745667972</v>
      </c>
      <c r="H20" s="23"/>
      <c r="I20" s="23" t="e">
        <v>#DIV/0!</v>
      </c>
      <c r="J20" s="23">
        <v>52.9</v>
      </c>
      <c r="K20" s="23">
        <v>10.240030971738289</v>
      </c>
      <c r="L20" s="23">
        <v>46.8</v>
      </c>
      <c r="M20" s="23">
        <v>6.645839250213008</v>
      </c>
      <c r="N20" s="23">
        <v>51.5</v>
      </c>
      <c r="O20" s="23">
        <v>8.02555711391616</v>
      </c>
      <c r="P20" s="23">
        <v>54.6</v>
      </c>
      <c r="Q20" s="23">
        <v>10.007331378299119</v>
      </c>
      <c r="R20" s="23">
        <v>57.4</v>
      </c>
      <c r="S20" s="23">
        <v>10.445859872611464</v>
      </c>
      <c r="T20" s="23">
        <v>60</v>
      </c>
      <c r="U20" s="23">
        <v>8.976660682226212</v>
      </c>
      <c r="V20" s="23">
        <v>97</v>
      </c>
      <c r="W20" s="23">
        <v>12.569651418945185</v>
      </c>
      <c r="X20" s="23">
        <v>63.6</v>
      </c>
      <c r="Y20" s="23">
        <v>7.200271708366353</v>
      </c>
      <c r="Z20" s="23">
        <v>22.3</v>
      </c>
      <c r="AA20" s="23">
        <v>2.2282174260591527</v>
      </c>
      <c r="AB20" s="23">
        <v>109.2</v>
      </c>
      <c r="AC20" s="23">
        <v>9.722222222222223</v>
      </c>
      <c r="AD20" s="23">
        <v>150.5</v>
      </c>
      <c r="AE20" s="23">
        <v>11.981530132951198</v>
      </c>
      <c r="AF20" s="23">
        <v>22.6</v>
      </c>
      <c r="AG20" s="23">
        <v>2.0331054336092125</v>
      </c>
      <c r="AH20" s="23">
        <v>46</v>
      </c>
      <c r="AI20" s="23">
        <v>4.099091071110318</v>
      </c>
      <c r="AJ20" s="23">
        <v>29.3</v>
      </c>
      <c r="AK20" s="23">
        <v>2.076541459957477</v>
      </c>
      <c r="AL20" s="41">
        <v>41.1</v>
      </c>
      <c r="AM20" s="41">
        <v>2.18384697130712</v>
      </c>
      <c r="AN20" s="41">
        <v>201.9</v>
      </c>
      <c r="AO20" s="41">
        <v>7.926972909305065</v>
      </c>
      <c r="AP20" s="41">
        <v>303.9</v>
      </c>
      <c r="AQ20" s="41">
        <v>11.331096196868009</v>
      </c>
      <c r="AR20" s="41">
        <v>342.9</v>
      </c>
      <c r="AS20" s="41">
        <v>10.026315789473683</v>
      </c>
      <c r="AT20" s="41">
        <v>253.8</v>
      </c>
      <c r="AU20" s="41">
        <v>7.612477504499099</v>
      </c>
      <c r="AV20" s="41">
        <v>236.9</v>
      </c>
      <c r="AW20" s="41">
        <v>7.694056511854496</v>
      </c>
      <c r="AX20" s="41">
        <v>472.9</v>
      </c>
      <c r="AY20" s="41">
        <v>12.8</v>
      </c>
      <c r="AZ20" s="41">
        <v>531.4</v>
      </c>
      <c r="BA20" s="41">
        <v>10.6</v>
      </c>
      <c r="BB20" s="41">
        <v>487.4</v>
      </c>
      <c r="BC20" s="41">
        <v>8.4</v>
      </c>
      <c r="BD20" s="41">
        <v>790.2</v>
      </c>
      <c r="BE20" s="41">
        <v>12.9</v>
      </c>
    </row>
    <row r="21" spans="2:57" ht="12.7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f>AD21/$AD$22*100</f>
        <v>0</v>
      </c>
      <c r="AF21" s="54"/>
      <c r="AG21" s="23"/>
      <c r="AH21" s="23"/>
      <c r="AI21" s="23"/>
      <c r="AJ21" s="23"/>
      <c r="AK21" s="23"/>
      <c r="AL21" s="41"/>
      <c r="AM21" s="41"/>
      <c r="AN21" s="41"/>
      <c r="AO21" s="41"/>
      <c r="AP21" s="41"/>
      <c r="AQ21" s="41"/>
      <c r="AR21" s="41"/>
      <c r="AS21" s="41"/>
      <c r="AT21" s="41"/>
      <c r="AU21" s="41"/>
      <c r="AV21" s="41"/>
      <c r="AW21" s="41"/>
      <c r="AX21" s="41"/>
      <c r="AY21" s="41"/>
      <c r="AZ21" s="41"/>
      <c r="BA21" s="41"/>
      <c r="BB21" s="41"/>
      <c r="BD21" s="41"/>
      <c r="BE21" s="41"/>
    </row>
    <row r="22" spans="1:57" ht="12.75">
      <c r="A22" s="53" t="s">
        <v>17</v>
      </c>
      <c r="B22" s="24">
        <f>SUM(B8:B20)</f>
        <v>0</v>
      </c>
      <c r="C22" s="24" t="e">
        <f>SUM(C8:C20)</f>
        <v>#DIV/0!</v>
      </c>
      <c r="D22" s="24">
        <f aca="true" t="shared" si="1" ref="D22:I22">SUM(D8:D20)</f>
        <v>430.7</v>
      </c>
      <c r="E22" s="24">
        <f t="shared" si="1"/>
        <v>100.00000000000001</v>
      </c>
      <c r="F22" s="24">
        <f>SUM(F8:F20)-0.1</f>
        <v>536.6999999999999</v>
      </c>
      <c r="G22" s="24">
        <f t="shared" si="1"/>
        <v>100.0186323830818</v>
      </c>
      <c r="H22" s="24">
        <f t="shared" si="1"/>
        <v>0</v>
      </c>
      <c r="I22" s="24" t="e">
        <f t="shared" si="1"/>
        <v>#DIV/0!</v>
      </c>
      <c r="J22" s="24">
        <f>SUM(J8:J20)+0.1</f>
        <v>516.6</v>
      </c>
      <c r="K22" s="24">
        <f>SUM(K8:K20)</f>
        <v>99.98064266356948</v>
      </c>
      <c r="L22" s="24">
        <f>SUM(L8:L20)</f>
        <v>704.1999999999999</v>
      </c>
      <c r="M22" s="24">
        <f>SUM(M8:M20)</f>
        <v>100</v>
      </c>
      <c r="N22" s="24">
        <f aca="true" t="shared" si="2" ref="N22:AK22">SUM(N8:N20)</f>
        <v>641.7</v>
      </c>
      <c r="O22" s="24">
        <f t="shared" si="2"/>
        <v>100</v>
      </c>
      <c r="P22" s="24">
        <f aca="true" t="shared" si="3" ref="P22:W22">SUM(P8:P20)</f>
        <v>545.6</v>
      </c>
      <c r="Q22" s="24">
        <f t="shared" si="3"/>
        <v>100</v>
      </c>
      <c r="R22" s="24">
        <f t="shared" si="3"/>
        <v>549.5</v>
      </c>
      <c r="S22" s="24">
        <f t="shared" si="3"/>
        <v>100</v>
      </c>
      <c r="T22" s="31">
        <f t="shared" si="3"/>
        <v>668.4</v>
      </c>
      <c r="U22" s="31">
        <f t="shared" si="3"/>
        <v>100.00000000000001</v>
      </c>
      <c r="V22" s="31">
        <f t="shared" si="3"/>
        <v>771.7</v>
      </c>
      <c r="W22" s="31">
        <f t="shared" si="3"/>
        <v>100</v>
      </c>
      <c r="X22" s="31">
        <f t="shared" si="2"/>
        <v>883.3000000000001</v>
      </c>
      <c r="Y22" s="31">
        <f t="shared" si="2"/>
        <v>100</v>
      </c>
      <c r="Z22" s="31">
        <f t="shared" si="2"/>
        <v>1000.8000000000001</v>
      </c>
      <c r="AA22" s="31">
        <f t="shared" si="2"/>
        <v>99.99999999999999</v>
      </c>
      <c r="AB22" s="31">
        <f t="shared" si="2"/>
        <v>1123.1999999999998</v>
      </c>
      <c r="AC22" s="31">
        <f t="shared" si="2"/>
        <v>100.00000000000001</v>
      </c>
      <c r="AD22" s="31">
        <f>SUM(AD8:AD21)</f>
        <v>1256.1</v>
      </c>
      <c r="AE22" s="31">
        <f>SUM(AE8:AE21)</f>
        <v>100</v>
      </c>
      <c r="AF22" s="31">
        <f t="shared" si="2"/>
        <v>1111.6</v>
      </c>
      <c r="AG22" s="24">
        <f t="shared" si="2"/>
        <v>100</v>
      </c>
      <c r="AH22" s="25">
        <f t="shared" si="2"/>
        <v>1122.2000000000003</v>
      </c>
      <c r="AI22" s="24">
        <f t="shared" si="2"/>
        <v>100</v>
      </c>
      <c r="AJ22" s="25">
        <f t="shared" si="2"/>
        <v>1411</v>
      </c>
      <c r="AK22" s="24">
        <f t="shared" si="2"/>
        <v>100</v>
      </c>
      <c r="AL22" s="42">
        <f aca="true" t="shared" si="4" ref="AL22:AU22">SUM(AL8:AL20)</f>
        <v>1882</v>
      </c>
      <c r="AM22" s="42">
        <f t="shared" si="4"/>
        <v>100</v>
      </c>
      <c r="AN22" s="42">
        <f t="shared" si="4"/>
        <v>2547</v>
      </c>
      <c r="AO22" s="42">
        <f t="shared" si="4"/>
        <v>100.00000000000001</v>
      </c>
      <c r="AP22" s="42">
        <f t="shared" si="4"/>
        <v>2682</v>
      </c>
      <c r="AQ22" s="42">
        <f t="shared" si="4"/>
        <v>100</v>
      </c>
      <c r="AR22" s="42">
        <f t="shared" si="4"/>
        <v>3420</v>
      </c>
      <c r="AS22" s="42">
        <f t="shared" si="4"/>
        <v>100</v>
      </c>
      <c r="AT22" s="42">
        <f t="shared" si="4"/>
        <v>3334.0000000000005</v>
      </c>
      <c r="AU22" s="42">
        <f t="shared" si="4"/>
        <v>99.99999999999999</v>
      </c>
      <c r="AV22" s="42">
        <f>SUM(AV8:AV20)</f>
        <v>3079.0000000000005</v>
      </c>
      <c r="AW22" s="42">
        <f>SUM(AW8:AW20)</f>
        <v>99.99999999999999</v>
      </c>
      <c r="AX22" s="42">
        <f aca="true" t="shared" si="5" ref="AX22:BD22">SUM(AX8:AX20)</f>
        <v>3706.9999999999995</v>
      </c>
      <c r="AY22" s="42">
        <f t="shared" si="5"/>
        <v>100</v>
      </c>
      <c r="AZ22" s="42">
        <f t="shared" si="5"/>
        <v>5006</v>
      </c>
      <c r="BA22" s="42">
        <f>SUM(BA8:BA20)+0.1</f>
        <v>100</v>
      </c>
      <c r="BB22" s="42">
        <f t="shared" si="5"/>
        <v>5813.000000000001</v>
      </c>
      <c r="BC22" s="42">
        <f>SUM(BC8:BC20)-0.1</f>
        <v>100</v>
      </c>
      <c r="BD22" s="42">
        <f t="shared" si="5"/>
        <v>6105.000000000001</v>
      </c>
      <c r="BE22" s="42">
        <f>SUM(BE8:BE20)+0.1</f>
        <v>100</v>
      </c>
    </row>
    <row r="23" spans="14:57" ht="12.75">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53"/>
      <c r="AM23" s="53"/>
      <c r="AN23" s="53"/>
      <c r="AO23" s="53"/>
      <c r="AP23" s="53"/>
      <c r="AQ23" s="53"/>
      <c r="AR23" s="53"/>
      <c r="AS23" s="53"/>
      <c r="AT23" s="53"/>
      <c r="AU23" s="53"/>
      <c r="AV23" s="53"/>
      <c r="AW23" s="53"/>
      <c r="AX23" s="41"/>
      <c r="AY23" s="41"/>
      <c r="AZ23" s="41"/>
      <c r="BA23" s="41"/>
      <c r="BB23" s="41"/>
      <c r="BC23" s="41"/>
      <c r="BD23" s="48"/>
      <c r="BE23" s="49"/>
    </row>
    <row r="24" spans="1:57" ht="12.75">
      <c r="A24" s="26"/>
      <c r="B24" s="26"/>
      <c r="C24" s="26"/>
      <c r="D24" s="26"/>
      <c r="E24" s="26"/>
      <c r="F24" s="26"/>
      <c r="G24" s="26"/>
      <c r="H24" s="26"/>
      <c r="I24" s="26"/>
      <c r="J24" s="26"/>
      <c r="K24" s="26"/>
      <c r="L24" s="26"/>
      <c r="M24" s="26"/>
      <c r="N24" s="27"/>
      <c r="O24" s="27"/>
      <c r="P24" s="27"/>
      <c r="Q24" s="27"/>
      <c r="R24" s="27"/>
      <c r="S24" s="27"/>
      <c r="T24" s="27"/>
      <c r="U24" s="27"/>
      <c r="V24" s="27"/>
      <c r="W24" s="27"/>
      <c r="X24" s="27"/>
      <c r="Y24" s="27"/>
      <c r="Z24" s="27"/>
      <c r="AA24" s="27"/>
      <c r="AB24" s="27"/>
      <c r="AC24" s="27"/>
      <c r="AD24" s="27"/>
      <c r="AE24" s="27"/>
      <c r="AF24" s="27"/>
      <c r="AG24" s="27"/>
      <c r="AH24" s="27"/>
      <c r="AI24" s="27"/>
      <c r="AJ24" s="27"/>
      <c r="AK24" s="27" t="s">
        <v>0</v>
      </c>
      <c r="AL24" s="10"/>
      <c r="AX24" s="50"/>
      <c r="AY24" s="50"/>
      <c r="AZ24" s="50"/>
      <c r="BA24" s="50"/>
      <c r="BB24" s="50"/>
      <c r="BC24" s="50"/>
      <c r="BD24" s="51"/>
      <c r="BE24" s="40"/>
    </row>
    <row r="25" spans="1:38" ht="12.75">
      <c r="A25" s="1" t="s">
        <v>22</v>
      </c>
      <c r="AD25" s="23"/>
      <c r="AE25" s="23"/>
      <c r="AF25" s="23"/>
      <c r="AG25" s="23"/>
      <c r="AH25" s="23"/>
      <c r="AL25" s="23"/>
    </row>
    <row r="26" spans="1:38" ht="12.75">
      <c r="A26" s="1" t="s">
        <v>21</v>
      </c>
      <c r="AD26" s="23"/>
      <c r="AE26" s="23"/>
      <c r="AF26" s="23"/>
      <c r="AG26" s="23"/>
      <c r="AH26" s="23"/>
      <c r="AL26" s="23"/>
    </row>
    <row r="27" spans="1:38" ht="12.75">
      <c r="A27" s="44" t="s">
        <v>20</v>
      </c>
      <c r="AD27" s="23"/>
      <c r="AE27" s="23"/>
      <c r="AF27" s="23"/>
      <c r="AG27" s="23"/>
      <c r="AH27" s="23"/>
      <c r="AL27" s="23"/>
    </row>
    <row r="28" spans="30:38" ht="12.75">
      <c r="AD28" s="23"/>
      <c r="AE28" s="23"/>
      <c r="AF28" s="23"/>
      <c r="AG28" s="23"/>
      <c r="AH28" s="23"/>
      <c r="AI28" s="23"/>
      <c r="AJ28" s="23"/>
      <c r="AK28" s="23"/>
      <c r="AL28" s="23"/>
    </row>
    <row r="29" spans="30:38" ht="12.75">
      <c r="AD29" s="23"/>
      <c r="AE29" s="23"/>
      <c r="AF29" s="23"/>
      <c r="AG29" s="23"/>
      <c r="AH29" s="23"/>
      <c r="AI29" s="23"/>
      <c r="AJ29" s="23"/>
      <c r="AK29" s="23"/>
      <c r="AL29" s="23"/>
    </row>
    <row r="30" spans="30:38" ht="12.75">
      <c r="AD30" s="23"/>
      <c r="AE30" s="23"/>
      <c r="AF30" s="23"/>
      <c r="AG30" s="23"/>
      <c r="AH30" s="23"/>
      <c r="AI30" s="23"/>
      <c r="AJ30" s="23"/>
      <c r="AK30" s="23"/>
      <c r="AL30" s="23"/>
    </row>
    <row r="62" ht="12.75">
      <c r="AE62" s="1" t="s">
        <v>3</v>
      </c>
    </row>
    <row r="68" ht="12.75">
      <c r="AD68" s="1">
        <v>118.2</v>
      </c>
    </row>
    <row r="80" ht="12.75">
      <c r="AI80" s="1">
        <v>12.593299774344729</v>
      </c>
    </row>
    <row r="81" ht="12.75">
      <c r="AE81" s="1">
        <v>0</v>
      </c>
    </row>
    <row r="96" ht="12.75">
      <c r="AE96" s="1">
        <v>1990</v>
      </c>
    </row>
    <row r="119" ht="12.75">
      <c r="AI119" s="1">
        <v>100</v>
      </c>
    </row>
    <row r="120" ht="12.75">
      <c r="AD120" s="1">
        <v>987.9</v>
      </c>
    </row>
    <row r="124" ht="12.75">
      <c r="AI124" s="1">
        <v>0.27098831030818277</v>
      </c>
    </row>
    <row r="134" ht="12.75">
      <c r="AI134" s="1">
        <v>3.209351753453772</v>
      </c>
    </row>
    <row r="140" ht="12.75">
      <c r="AD140" s="1">
        <v>51.6</v>
      </c>
    </row>
    <row r="142" ht="12.75">
      <c r="AD142" s="1">
        <v>80.8</v>
      </c>
    </row>
    <row r="150" ht="12.75">
      <c r="AE150" s="1">
        <v>18.6</v>
      </c>
    </row>
    <row r="176" ht="12.75">
      <c r="AI176" s="1" t="s">
        <v>4</v>
      </c>
    </row>
    <row r="179" ht="12.75">
      <c r="AE179" s="1">
        <v>8.2</v>
      </c>
    </row>
    <row r="182" ht="12.75">
      <c r="AI182" s="1">
        <v>0.6216790648246545</v>
      </c>
    </row>
  </sheetData>
  <sheetProtection/>
  <printOptions/>
  <pageMargins left="0.1968503937007874" right="0.6299212598425197" top="0.15748031496062992" bottom="0" header="0.5118110236220472" footer="0.5118110236220472"/>
  <pageSetup fitToHeight="1" fitToWidth="1" horizontalDpi="300" verticalDpi="3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Bank of Papua New Guinea</dc:creator>
  <cp:keywords/>
  <dc:description/>
  <cp:lastModifiedBy>Thelma Leidimo</cp:lastModifiedBy>
  <cp:lastPrinted>2015-05-10T23:46:44Z</cp:lastPrinted>
  <dcterms:created xsi:type="dcterms:W3CDTF">2000-05-03T00:56:22Z</dcterms:created>
  <dcterms:modified xsi:type="dcterms:W3CDTF">2015-05-10T23:46:47Z</dcterms:modified>
  <cp:category/>
  <cp:version/>
  <cp:contentType/>
  <cp:contentStatus/>
</cp:coreProperties>
</file>