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png.bankpng.gov.pg\dfs\POM\Monetary &amp; Economics\Monetary &amp; Economic Policy Share\QEB\Tables_Website\Dec-2024\MPSU\"/>
    </mc:Choice>
  </mc:AlternateContent>
  <bookViews>
    <workbookView xWindow="0" yWindow="0" windowWidth="23040" windowHeight="8910"/>
  </bookViews>
  <sheets>
    <sheet name="S4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E71" i="1"/>
  <c r="E70" i="1"/>
  <c r="F68" i="1"/>
  <c r="F14" i="1" s="1"/>
  <c r="E68" i="1"/>
  <c r="E14" i="1" s="1"/>
  <c r="F67" i="1"/>
  <c r="E67" i="1"/>
  <c r="F66" i="1"/>
  <c r="E66" i="1"/>
  <c r="F65" i="1"/>
  <c r="E65" i="1"/>
  <c r="F63" i="1"/>
  <c r="F13" i="1" s="1"/>
  <c r="E63" i="1"/>
  <c r="E13" i="1" s="1"/>
  <c r="F62" i="1"/>
  <c r="E62" i="1"/>
  <c r="F61" i="1"/>
  <c r="E61" i="1"/>
  <c r="F60" i="1"/>
  <c r="E60" i="1"/>
  <c r="F58" i="1"/>
  <c r="F12" i="1" s="1"/>
  <c r="E58" i="1"/>
  <c r="E12" i="1" s="1"/>
  <c r="F57" i="1"/>
  <c r="E57" i="1"/>
  <c r="F56" i="1"/>
  <c r="E56" i="1"/>
  <c r="F55" i="1"/>
  <c r="E55" i="1"/>
  <c r="F53" i="1"/>
  <c r="F11" i="1" s="1"/>
  <c r="E53" i="1"/>
  <c r="E11" i="1" s="1"/>
  <c r="F52" i="1"/>
  <c r="E52" i="1"/>
  <c r="F51" i="1"/>
  <c r="E51" i="1"/>
  <c r="F50" i="1"/>
  <c r="E50" i="1"/>
  <c r="F48" i="1"/>
  <c r="F10" i="1" s="1"/>
  <c r="E48" i="1"/>
  <c r="E10" i="1" s="1"/>
  <c r="F47" i="1"/>
  <c r="E47" i="1"/>
  <c r="F46" i="1"/>
  <c r="E46" i="1"/>
  <c r="F45" i="1"/>
  <c r="E45" i="1"/>
  <c r="F43" i="1"/>
  <c r="F9" i="1" s="1"/>
  <c r="E43" i="1"/>
  <c r="E9" i="1" s="1"/>
  <c r="F42" i="1"/>
  <c r="E42" i="1"/>
  <c r="F41" i="1"/>
  <c r="E41" i="1"/>
  <c r="F40" i="1"/>
  <c r="E40" i="1"/>
  <c r="F38" i="1"/>
  <c r="F8" i="1" s="1"/>
  <c r="E38" i="1"/>
  <c r="E8" i="1" s="1"/>
  <c r="F37" i="1"/>
  <c r="E37" i="1"/>
  <c r="F36" i="1"/>
  <c r="E36" i="1"/>
  <c r="F35" i="1"/>
  <c r="E35" i="1"/>
  <c r="F33" i="1"/>
  <c r="F7" i="1" s="1"/>
  <c r="E33" i="1"/>
  <c r="E7" i="1" s="1"/>
  <c r="F32" i="1"/>
  <c r="E32" i="1"/>
  <c r="F31" i="1"/>
  <c r="E31" i="1"/>
  <c r="F30" i="1"/>
  <c r="E30" i="1"/>
  <c r="F28" i="1"/>
  <c r="F6" i="1" s="1"/>
  <c r="E28" i="1"/>
  <c r="E6" i="1" s="1"/>
  <c r="F27" i="1"/>
  <c r="E27" i="1"/>
  <c r="F26" i="1"/>
  <c r="E26" i="1"/>
  <c r="F25" i="1"/>
  <c r="E25" i="1"/>
  <c r="F23" i="1"/>
  <c r="F5" i="1" s="1"/>
  <c r="E23" i="1"/>
  <c r="E5" i="1" s="1"/>
  <c r="F22" i="1"/>
  <c r="E22" i="1"/>
  <c r="F21" i="1"/>
  <c r="E21" i="1"/>
  <c r="F20" i="1"/>
  <c r="E20" i="1"/>
  <c r="F15" i="1"/>
  <c r="E15" i="1"/>
  <c r="D5" i="1"/>
  <c r="C5" i="1"/>
</calcChain>
</file>

<file path=xl/sharedStrings.xml><?xml version="1.0" encoding="utf-8"?>
<sst xmlns="http://schemas.openxmlformats.org/spreadsheetml/2006/main" count="63" uniqueCount="15">
  <si>
    <t>Life Insurance</t>
  </si>
  <si>
    <t>Pension Funds</t>
  </si>
  <si>
    <t>End of Period (a)</t>
  </si>
  <si>
    <t>Shareholder equity to total invested assets (b)</t>
  </si>
  <si>
    <t>Return on assets (c)</t>
  </si>
  <si>
    <t>Return on equity (d)</t>
  </si>
  <si>
    <t>Return on assets (e)</t>
  </si>
  <si>
    <t>Liquid assets to estimated pension payments in the next year</t>
  </si>
  <si>
    <t>Mar</t>
  </si>
  <si>
    <t>Jun</t>
  </si>
  <si>
    <t>Sep</t>
  </si>
  <si>
    <t>Dec</t>
  </si>
  <si>
    <t xml:space="preserve"> 5.3   Financial Soundness Indicators (%) - Additional FSI for OFCs (Life Insurance &amp; Pension Funds)</t>
  </si>
  <si>
    <t>(a) Date series revised from the reporting quarter back to 2012-Q1</t>
  </si>
  <si>
    <t>NB; The yellow highlighted data were updated based on the balance sheet adjustment made for Sep-24 qtr.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</si>
</sst>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5" fillId="0" borderId="0">
      <alignment vertical="top"/>
    </xf>
    <xf numFmtId="0" fontId="3" fillId="0" borderId="0"/>
  </cellStyleXfs>
  <cellXfs count="45">
    <xf numFmtId="0" fontId="0" fillId="0" borderId="0" xfId="0"/>
    <xf numFmtId="0" fontId="7" fillId="2" borderId="8" xfId="1" applyFont="1" applyFill="1" applyBorder="1" applyAlignment="1" applyProtection="1">
      <alignment horizontal="center" vertical="center" wrapText="1"/>
    </xf>
    <xf numFmtId="0" fontId="7" fillId="2" borderId="12" xfId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2" borderId="0" xfId="0" applyFill="1"/>
    <xf numFmtId="0" fontId="7" fillId="2" borderId="14" xfId="1" applyFont="1" applyFill="1" applyBorder="1" applyAlignment="1" applyProtection="1">
      <alignment horizontal="center" vertical="top"/>
    </xf>
    <xf numFmtId="164" fontId="6" fillId="2" borderId="0" xfId="1" applyNumberFormat="1" applyFont="1" applyFill="1" applyBorder="1" applyAlignment="1" applyProtection="1">
      <alignment horizontal="center" vertical="top"/>
    </xf>
    <xf numFmtId="164" fontId="6" fillId="2" borderId="15" xfId="1" applyNumberFormat="1" applyFont="1" applyFill="1" applyBorder="1" applyAlignment="1" applyProtection="1">
      <alignment horizontal="center" vertical="top"/>
    </xf>
    <xf numFmtId="0" fontId="8" fillId="2" borderId="14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164" fontId="0" fillId="2" borderId="0" xfId="0" applyNumberFormat="1" applyFill="1"/>
    <xf numFmtId="2" fontId="6" fillId="2" borderId="0" xfId="1" applyNumberFormat="1" applyFont="1" applyFill="1" applyBorder="1" applyAlignment="1" applyProtection="1">
      <alignment horizontal="center" vertical="top"/>
    </xf>
    <xf numFmtId="0" fontId="0" fillId="2" borderId="0" xfId="0" applyFont="1" applyFill="1"/>
    <xf numFmtId="164" fontId="0" fillId="2" borderId="0" xfId="0" applyNumberFormat="1" applyFont="1" applyFill="1"/>
    <xf numFmtId="0" fontId="10" fillId="2" borderId="0" xfId="0" applyFont="1" applyFill="1" applyBorder="1"/>
    <xf numFmtId="164" fontId="0" fillId="2" borderId="0" xfId="0" applyNumberFormat="1" applyFont="1" applyFill="1" applyBorder="1" applyAlignment="1">
      <alignment horizontal="center"/>
    </xf>
    <xf numFmtId="0" fontId="6" fillId="2" borderId="0" xfId="1" applyFont="1" applyFill="1" applyBorder="1" applyAlignment="1" applyProtection="1">
      <alignment vertical="top"/>
    </xf>
    <xf numFmtId="0" fontId="3" fillId="2" borderId="0" xfId="0" applyFont="1" applyFill="1" applyAlignment="1">
      <alignment horizontal="left"/>
    </xf>
    <xf numFmtId="0" fontId="1" fillId="2" borderId="0" xfId="0" applyFont="1" applyFill="1"/>
    <xf numFmtId="0" fontId="3" fillId="2" borderId="0" xfId="0" applyFont="1" applyFill="1"/>
    <xf numFmtId="0" fontId="11" fillId="2" borderId="0" xfId="0" applyFont="1" applyFill="1" applyAlignment="1"/>
    <xf numFmtId="0" fontId="11" fillId="2" borderId="0" xfId="0" applyFont="1" applyFill="1"/>
    <xf numFmtId="0" fontId="12" fillId="2" borderId="0" xfId="0" applyFont="1" applyFill="1"/>
    <xf numFmtId="164" fontId="13" fillId="2" borderId="0" xfId="2" applyNumberFormat="1" applyFont="1" applyFill="1"/>
    <xf numFmtId="0" fontId="13" fillId="2" borderId="0" xfId="2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164" fontId="6" fillId="2" borderId="17" xfId="1" applyNumberFormat="1" applyFont="1" applyFill="1" applyBorder="1" applyAlignment="1" applyProtection="1">
      <alignment horizontal="center" vertical="top"/>
    </xf>
    <xf numFmtId="164" fontId="6" fillId="2" borderId="16" xfId="1" applyNumberFormat="1" applyFont="1" applyFill="1" applyBorder="1" applyAlignment="1" applyProtection="1">
      <alignment horizontal="center" vertical="top"/>
    </xf>
    <xf numFmtId="0" fontId="11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6" fillId="2" borderId="6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7" fillId="2" borderId="7" xfId="1" applyFont="1" applyFill="1" applyBorder="1" applyAlignment="1" applyProtection="1">
      <alignment horizontal="center" vertical="center" wrapText="1"/>
    </xf>
    <xf numFmtId="0" fontId="7" fillId="2" borderId="11" xfId="1" applyFont="1" applyFill="1" applyBorder="1" applyAlignment="1" applyProtection="1">
      <alignment horizontal="center" vertical="center" wrapText="1"/>
    </xf>
    <xf numFmtId="0" fontId="7" fillId="2" borderId="9" xfId="1" applyFont="1" applyFill="1" applyBorder="1" applyAlignment="1" applyProtection="1">
      <alignment horizontal="center" vertical="center" wrapText="1"/>
    </xf>
    <xf numFmtId="0" fontId="7" fillId="2" borderId="13" xfId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1"/>
    <cellStyle name="Normal 8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land%20Funmat\Desktop\Bridge%20Table%202023\Copy%20of%20PNG_Bridge_table_FSI-SRs_IMF_TA_Mission_V4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SD"/>
      <sheetName val="5.1 DT"/>
      <sheetName val="5.1 DT_BT"/>
      <sheetName val="PNG_DTs_PL"/>
      <sheetName val="PNG_DTs_BS&amp;memo"/>
      <sheetName val="Reconciliation"/>
      <sheetName val="ODC-2SR"/>
      <sheetName val="5.2 OFC_ MMF"/>
      <sheetName val="5.3 OFC_IC"/>
      <sheetName val="5.3.1 OFC_LIC"/>
      <sheetName val="5.3.1 OFC_LIC_BT"/>
      <sheetName val="PNG_LIC_PL"/>
      <sheetName val="PNG_LIC_PL_Q"/>
      <sheetName val="PNG_LIC_BS"/>
      <sheetName val="5.3.2 OFC_NLIC"/>
      <sheetName val="5.3.2 OFC_NLIC_BT"/>
      <sheetName val="PNG_NLIC_BS"/>
      <sheetName val="5.4 OFC_PF"/>
      <sheetName val="5.4 OFC_PF_BT"/>
      <sheetName val="PNG_PF_BS"/>
      <sheetName val="PNG_PF_BS_TM1"/>
      <sheetName val="PNG_PF_PL"/>
      <sheetName val="PNG_PF_PL_Quarterly"/>
      <sheetName val="PNG_PF_PL_TM1"/>
      <sheetName val="5.4 OFC_PF_BT_OLD"/>
      <sheetName val="5.5 NFC"/>
      <sheetName val="5.6 HH"/>
      <sheetName val="5.7 OFC"/>
      <sheetName val="5.7 OFC_BT"/>
      <sheetName val="5.8 REP"/>
      <sheetName val="6.0 CDM"/>
      <sheetName val="Report Form"/>
    </sheetNames>
    <sheetDataSet>
      <sheetData sheetId="0" refreshError="1"/>
      <sheetData sheetId="1" refreshError="1">
        <row r="157">
          <cell r="U157">
            <v>37.49600980736475</v>
          </cell>
        </row>
        <row r="179">
          <cell r="T179">
            <v>204.89603223625215</v>
          </cell>
          <cell r="U179">
            <v>163.89861087485269</v>
          </cell>
          <cell r="V179">
            <v>137.50143437505818</v>
          </cell>
          <cell r="W179">
            <v>160.86092636882111</v>
          </cell>
          <cell r="X179">
            <v>177.19658289475072</v>
          </cell>
          <cell r="Y179">
            <v>165.75042470625942</v>
          </cell>
          <cell r="Z179">
            <v>197.43871760895337</v>
          </cell>
          <cell r="AA179">
            <v>194.41003512097384</v>
          </cell>
          <cell r="AB179">
            <v>183.08562795554738</v>
          </cell>
          <cell r="AC179">
            <v>143.92950000109974</v>
          </cell>
          <cell r="AD179">
            <v>131.22358337808896</v>
          </cell>
          <cell r="AE179">
            <v>133.29563579891453</v>
          </cell>
          <cell r="AF179">
            <v>127.29230531149749</v>
          </cell>
          <cell r="AG179">
            <v>129.84437598215888</v>
          </cell>
          <cell r="AH179">
            <v>92.755331819669934</v>
          </cell>
          <cell r="AI179">
            <v>77.178454036837266</v>
          </cell>
          <cell r="AJ179">
            <v>116.79913055615958</v>
          </cell>
          <cell r="AK179">
            <v>122.32812676766527</v>
          </cell>
          <cell r="AL179">
            <v>126.49304558313501</v>
          </cell>
          <cell r="AM179">
            <v>156.07020864282921</v>
          </cell>
          <cell r="AN179">
            <v>124.67971818753696</v>
          </cell>
          <cell r="AO179">
            <v>119.00079030203266</v>
          </cell>
          <cell r="AP179">
            <v>124.7381727953691</v>
          </cell>
          <cell r="AQ179">
            <v>135.72108530745777</v>
          </cell>
          <cell r="AR179">
            <v>185.13449934262357</v>
          </cell>
          <cell r="AS179">
            <v>162.4984333321635</v>
          </cell>
          <cell r="AT179">
            <v>107.30692946679761</v>
          </cell>
          <cell r="AU179">
            <v>111.80196594791474</v>
          </cell>
          <cell r="AV179">
            <v>90.682168999345635</v>
          </cell>
          <cell r="AW179">
            <v>103.57999432815407</v>
          </cell>
          <cell r="AX179">
            <v>91.965920270273614</v>
          </cell>
          <cell r="AY179">
            <v>94.430573031492415</v>
          </cell>
          <cell r="AZ179">
            <v>99.530010647776763</v>
          </cell>
          <cell r="BA179">
            <v>95.395253313833322</v>
          </cell>
          <cell r="BB179">
            <v>102.86345657521001</v>
          </cell>
          <cell r="BC179">
            <v>97.108724658865953</v>
          </cell>
          <cell r="BD179">
            <v>82.987831513435751</v>
          </cell>
          <cell r="BE179">
            <v>73.060376521634112</v>
          </cell>
          <cell r="BF179">
            <v>67.805205752039058</v>
          </cell>
          <cell r="BG179">
            <v>79.685377406462663</v>
          </cell>
          <cell r="BH179">
            <v>62.739887514983415</v>
          </cell>
          <cell r="BI179">
            <v>46.550639492607814</v>
          </cell>
          <cell r="BJ179">
            <v>40.777678798667793</v>
          </cell>
        </row>
        <row r="182">
          <cell r="T182">
            <v>14.506804892330807</v>
          </cell>
          <cell r="U182">
            <v>11.810163177808521</v>
          </cell>
          <cell r="V182">
            <v>13.020893984187708</v>
          </cell>
          <cell r="W182">
            <v>15.810208604966661</v>
          </cell>
          <cell r="X182">
            <v>11.045823177065484</v>
          </cell>
          <cell r="Y182">
            <v>8.2163894405702411</v>
          </cell>
          <cell r="Z182">
            <v>13.607689666742573</v>
          </cell>
          <cell r="AA182">
            <v>14.906550480345713</v>
          </cell>
          <cell r="AB182">
            <v>14.129942596892217</v>
          </cell>
          <cell r="AC182">
            <v>4.5834371471468334</v>
          </cell>
          <cell r="AD182">
            <v>4.0314642188040262</v>
          </cell>
          <cell r="AE182">
            <v>9.3821946461138452</v>
          </cell>
          <cell r="AF182">
            <v>6.0465915511244406</v>
          </cell>
          <cell r="AG182">
            <v>9.9155113522596601</v>
          </cell>
          <cell r="AH182">
            <v>11.174597399406146</v>
          </cell>
          <cell r="AI182">
            <v>14.488821250110517</v>
          </cell>
          <cell r="AJ182">
            <v>7.7715981045838909</v>
          </cell>
          <cell r="AK182">
            <v>12.453634359137542</v>
          </cell>
          <cell r="AL182">
            <v>16.198682226232069</v>
          </cell>
          <cell r="AM182">
            <v>19.354888597017609</v>
          </cell>
          <cell r="AN182">
            <v>10.183033835239222</v>
          </cell>
          <cell r="AO182">
            <v>12.260573813861981</v>
          </cell>
          <cell r="AP182">
            <v>15.171606526085968</v>
          </cell>
          <cell r="AQ182">
            <v>18.720806727367783</v>
          </cell>
          <cell r="AR182">
            <v>4.2614470504969439</v>
          </cell>
          <cell r="AS182">
            <v>8.1470605019487685</v>
          </cell>
          <cell r="AT182">
            <v>12.88355629274742</v>
          </cell>
          <cell r="AU182">
            <v>14.059202342223895</v>
          </cell>
          <cell r="AV182">
            <v>9.7391750716438636</v>
          </cell>
          <cell r="AW182">
            <v>15.783911352528548</v>
          </cell>
          <cell r="AX182">
            <v>19.513105183910159</v>
          </cell>
          <cell r="AY182">
            <v>22.242861466646623</v>
          </cell>
          <cell r="AZ182">
            <v>-6.4092470653606401</v>
          </cell>
          <cell r="BA182">
            <v>3.9439640335545598</v>
          </cell>
          <cell r="BB182">
            <v>8.4007731828492869</v>
          </cell>
          <cell r="BC182">
            <v>11.374224607706578</v>
          </cell>
          <cell r="BD182">
            <v>5.2661284274264855</v>
          </cell>
          <cell r="BE182">
            <v>10.25209804220342</v>
          </cell>
          <cell r="BF182">
            <v>12.129364669983051</v>
          </cell>
          <cell r="BG182">
            <v>14.863351612909295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tabSelected="1" topLeftCell="A64" zoomScale="86" zoomScaleNormal="86" workbookViewId="0">
      <selection activeCell="I87" sqref="I87"/>
    </sheetView>
  </sheetViews>
  <sheetFormatPr defaultColWidth="8.85546875" defaultRowHeight="15" x14ac:dyDescent="0.25"/>
  <cols>
    <col min="1" max="1" width="12.5703125" style="22" customWidth="1"/>
    <col min="2" max="2" width="19.140625" style="22" customWidth="1"/>
    <col min="3" max="3" width="17.7109375" style="22" customWidth="1"/>
    <col min="4" max="4" width="14.140625" style="22" customWidth="1"/>
    <col min="5" max="5" width="19.42578125" style="22" customWidth="1"/>
    <col min="6" max="6" width="20.85546875" style="22" customWidth="1"/>
    <col min="7" max="7" width="9.5703125" style="7" bestFit="1" customWidth="1"/>
    <col min="8" max="16384" width="8.85546875" style="7"/>
  </cols>
  <sheetData>
    <row r="1" spans="1:6" s="5" customFormat="1" ht="24.75" customHeight="1" thickBot="1" x14ac:dyDescent="0.3">
      <c r="A1" s="3"/>
      <c r="B1" s="4" t="s">
        <v>12</v>
      </c>
      <c r="C1" s="3"/>
      <c r="D1" s="3"/>
      <c r="E1" s="3"/>
      <c r="F1" s="3"/>
    </row>
    <row r="2" spans="1:6" ht="15.75" x14ac:dyDescent="0.25">
      <c r="A2" s="6"/>
      <c r="B2" s="35" t="s">
        <v>0</v>
      </c>
      <c r="C2" s="36"/>
      <c r="D2" s="37"/>
      <c r="E2" s="35" t="s">
        <v>1</v>
      </c>
      <c r="F2" s="38"/>
    </row>
    <row r="3" spans="1:6" ht="12.75" customHeight="1" x14ac:dyDescent="0.25">
      <c r="A3" s="39" t="s">
        <v>2</v>
      </c>
      <c r="B3" s="41" t="s">
        <v>3</v>
      </c>
      <c r="C3" s="41" t="s">
        <v>4</v>
      </c>
      <c r="D3" s="41" t="s">
        <v>5</v>
      </c>
      <c r="E3" s="1"/>
      <c r="F3" s="43" t="s">
        <v>6</v>
      </c>
    </row>
    <row r="4" spans="1:6" ht="52.5" customHeight="1" thickBot="1" x14ac:dyDescent="0.3">
      <c r="A4" s="40"/>
      <c r="B4" s="42"/>
      <c r="C4" s="42"/>
      <c r="D4" s="42"/>
      <c r="E4" s="2" t="s">
        <v>7</v>
      </c>
      <c r="F4" s="44"/>
    </row>
    <row r="5" spans="1:6" x14ac:dyDescent="0.25">
      <c r="A5" s="8">
        <v>2012</v>
      </c>
      <c r="B5" s="9">
        <v>73.94721879665461</v>
      </c>
      <c r="C5" s="9">
        <f>C23</f>
        <v>17.308918152844889</v>
      </c>
      <c r="D5" s="9">
        <f>D23</f>
        <v>53.411751364147783</v>
      </c>
      <c r="E5" s="9">
        <f>E23</f>
        <v>160.86092636882111</v>
      </c>
      <c r="F5" s="10">
        <f>F23</f>
        <v>15.810208604966661</v>
      </c>
    </row>
    <row r="6" spans="1:6" x14ac:dyDescent="0.25">
      <c r="A6" s="8">
        <v>2013</v>
      </c>
      <c r="B6" s="9">
        <v>79.686582865079487</v>
      </c>
      <c r="C6" s="9">
        <v>4.1184765129129506</v>
      </c>
      <c r="D6" s="9">
        <v>12.11419891263653</v>
      </c>
      <c r="E6" s="9">
        <f>E28</f>
        <v>194.41003512097384</v>
      </c>
      <c r="F6" s="10">
        <f>F28</f>
        <v>14.906550480345713</v>
      </c>
    </row>
    <row r="7" spans="1:6" x14ac:dyDescent="0.25">
      <c r="A7" s="8">
        <v>2014</v>
      </c>
      <c r="B7" s="9">
        <v>69.854365015732427</v>
      </c>
      <c r="C7" s="9">
        <v>-0.87553201310252748</v>
      </c>
      <c r="D7" s="9">
        <v>-2.7801758987902292</v>
      </c>
      <c r="E7" s="9">
        <f>E33</f>
        <v>133.29563579891453</v>
      </c>
      <c r="F7" s="10">
        <f>F33</f>
        <v>9.3821946461138452</v>
      </c>
    </row>
    <row r="8" spans="1:6" x14ac:dyDescent="0.25">
      <c r="A8" s="8">
        <v>2015</v>
      </c>
      <c r="B8" s="9">
        <v>73.341191365815007</v>
      </c>
      <c r="C8" s="9">
        <v>-2.7610907443886346</v>
      </c>
      <c r="D8" s="9">
        <v>-9.4276544321495326</v>
      </c>
      <c r="E8" s="9">
        <f>E38</f>
        <v>77.178454036837266</v>
      </c>
      <c r="F8" s="10">
        <f>F38</f>
        <v>14.488821250110517</v>
      </c>
    </row>
    <row r="9" spans="1:6" x14ac:dyDescent="0.25">
      <c r="A9" s="8">
        <v>2016</v>
      </c>
      <c r="B9" s="9">
        <v>42.90744843964454</v>
      </c>
      <c r="C9" s="9">
        <v>8.6223004707593418</v>
      </c>
      <c r="D9" s="9">
        <v>25.820583240232747</v>
      </c>
      <c r="E9" s="9">
        <f>E43</f>
        <v>156.07020864282921</v>
      </c>
      <c r="F9" s="10">
        <f>F43</f>
        <v>19.354888597017609</v>
      </c>
    </row>
    <row r="10" spans="1:6" x14ac:dyDescent="0.25">
      <c r="A10" s="8">
        <v>2017</v>
      </c>
      <c r="B10" s="9">
        <v>65.30330336925357</v>
      </c>
      <c r="C10" s="9">
        <v>8.6223004707593418</v>
      </c>
      <c r="D10" s="9">
        <v>25.820583240232747</v>
      </c>
      <c r="E10" s="9">
        <f>E48</f>
        <v>135.72108530745777</v>
      </c>
      <c r="F10" s="10">
        <f>F48</f>
        <v>18.720806727367783</v>
      </c>
    </row>
    <row r="11" spans="1:6" x14ac:dyDescent="0.25">
      <c r="A11" s="8">
        <v>2018</v>
      </c>
      <c r="B11" s="9">
        <v>62.194900770875435</v>
      </c>
      <c r="C11" s="9">
        <v>3.9697189482666762</v>
      </c>
      <c r="D11" s="9">
        <v>17.54338199821802</v>
      </c>
      <c r="E11" s="9">
        <f>E53</f>
        <v>111.80196594791474</v>
      </c>
      <c r="F11" s="10">
        <f>F53</f>
        <v>14.059202342223895</v>
      </c>
    </row>
    <row r="12" spans="1:6" x14ac:dyDescent="0.25">
      <c r="A12" s="8">
        <v>2019</v>
      </c>
      <c r="B12" s="9">
        <v>67.071787261998992</v>
      </c>
      <c r="C12" s="9">
        <v>-2.3849268062888473</v>
      </c>
      <c r="D12" s="9">
        <v>-11.079905410457222</v>
      </c>
      <c r="E12" s="9">
        <f>E58</f>
        <v>94.430573031492415</v>
      </c>
      <c r="F12" s="10">
        <f>F58</f>
        <v>22.242861466646623</v>
      </c>
    </row>
    <row r="13" spans="1:6" x14ac:dyDescent="0.25">
      <c r="A13" s="8">
        <v>2020</v>
      </c>
      <c r="B13" s="9">
        <v>64.175637266037882</v>
      </c>
      <c r="C13" s="9">
        <v>11.072351441235808</v>
      </c>
      <c r="D13" s="9">
        <v>37.633972999388618</v>
      </c>
      <c r="E13" s="9">
        <f>E63</f>
        <v>97.108724658865953</v>
      </c>
      <c r="F13" s="10">
        <f>F63</f>
        <v>11.374224607706578</v>
      </c>
    </row>
    <row r="14" spans="1:6" x14ac:dyDescent="0.25">
      <c r="A14" s="11">
        <v>2021</v>
      </c>
      <c r="B14" s="9">
        <v>68.786324574017371</v>
      </c>
      <c r="C14" s="9">
        <v>34.864459616630583</v>
      </c>
      <c r="D14" s="9">
        <v>87.885050213448935</v>
      </c>
      <c r="E14" s="9">
        <f>E68</f>
        <v>79.685377406462663</v>
      </c>
      <c r="F14" s="10">
        <f>F68</f>
        <v>14.863351612909295</v>
      </c>
    </row>
    <row r="15" spans="1:6" x14ac:dyDescent="0.25">
      <c r="A15" s="11">
        <v>2022</v>
      </c>
      <c r="B15" s="9">
        <v>71.377597027137782</v>
      </c>
      <c r="C15" s="9">
        <v>37.931747688375808</v>
      </c>
      <c r="D15" s="9">
        <v>90.257846323891471</v>
      </c>
      <c r="E15" s="9">
        <f>E73</f>
        <v>54.384600977895836</v>
      </c>
      <c r="F15" s="10">
        <f>F73</f>
        <v>4.4751890290829888</v>
      </c>
    </row>
    <row r="16" spans="1:6" x14ac:dyDescent="0.25">
      <c r="A16" s="11">
        <v>2023</v>
      </c>
      <c r="B16" s="9">
        <v>80.981731856070709</v>
      </c>
      <c r="C16" s="9">
        <v>7.3773930830536241</v>
      </c>
      <c r="D16" s="9">
        <v>15.813780342182119</v>
      </c>
      <c r="E16" s="9">
        <v>96.202996749465015</v>
      </c>
      <c r="F16" s="10">
        <v>11.414248455574763</v>
      </c>
    </row>
    <row r="17" spans="1:16" x14ac:dyDescent="0.25">
      <c r="A17" s="11">
        <v>2024</v>
      </c>
      <c r="B17" s="9">
        <v>61.069700218019527</v>
      </c>
      <c r="C17" s="9">
        <v>7.9</v>
      </c>
      <c r="D17" s="9">
        <v>15.8</v>
      </c>
      <c r="E17" s="9">
        <v>95.1</v>
      </c>
      <c r="F17" s="10">
        <v>13</v>
      </c>
    </row>
    <row r="18" spans="1:16" x14ac:dyDescent="0.25">
      <c r="A18" s="12"/>
      <c r="B18" s="9"/>
      <c r="C18" s="9"/>
      <c r="D18" s="9"/>
      <c r="E18" s="9"/>
      <c r="F18" s="10"/>
    </row>
    <row r="19" spans="1:16" x14ac:dyDescent="0.25">
      <c r="A19" s="13">
        <v>2012</v>
      </c>
      <c r="B19" s="9"/>
      <c r="C19" s="9"/>
      <c r="D19" s="9"/>
      <c r="E19" s="9"/>
      <c r="F19" s="10"/>
    </row>
    <row r="20" spans="1:16" x14ac:dyDescent="0.25">
      <c r="A20" s="12" t="s">
        <v>8</v>
      </c>
      <c r="B20" s="9">
        <v>70.138449363069597</v>
      </c>
      <c r="C20" s="9">
        <v>22.79877494575754</v>
      </c>
      <c r="D20" s="9">
        <v>92.074389809424943</v>
      </c>
      <c r="E20" s="9">
        <f>[1]FSD!$T$179</f>
        <v>204.89603223625215</v>
      </c>
      <c r="F20" s="10">
        <f>[1]FSD!$T$182</f>
        <v>14.506804892330807</v>
      </c>
      <c r="I20" s="14"/>
      <c r="J20" s="14"/>
      <c r="K20" s="14"/>
      <c r="O20" s="14"/>
      <c r="P20" s="14"/>
    </row>
    <row r="21" spans="1:16" x14ac:dyDescent="0.25">
      <c r="A21" s="12" t="s">
        <v>9</v>
      </c>
      <c r="B21" s="9">
        <v>76.728653963186389</v>
      </c>
      <c r="C21" s="9">
        <v>13.770244006134583</v>
      </c>
      <c r="D21" s="9">
        <v>45.240259994554535</v>
      </c>
      <c r="E21" s="9">
        <f>[1]FSD!$U$179</f>
        <v>163.89861087485269</v>
      </c>
      <c r="F21" s="10">
        <f>[1]FSD!$U$182</f>
        <v>11.810163177808521</v>
      </c>
      <c r="I21" s="14"/>
      <c r="J21" s="14"/>
      <c r="K21" s="14"/>
      <c r="O21" s="14"/>
      <c r="P21" s="14"/>
    </row>
    <row r="22" spans="1:16" x14ac:dyDescent="0.25">
      <c r="A22" s="12" t="s">
        <v>10</v>
      </c>
      <c r="B22" s="9">
        <v>79.957706377226785</v>
      </c>
      <c r="C22" s="9">
        <v>10.271975020616541</v>
      </c>
      <c r="D22" s="9">
        <v>32.415031395577458</v>
      </c>
      <c r="E22" s="9">
        <f>[1]FSD!$V$179</f>
        <v>137.50143437505818</v>
      </c>
      <c r="F22" s="10">
        <f>[1]FSD!$V$182</f>
        <v>13.020893984187708</v>
      </c>
      <c r="I22" s="14"/>
      <c r="J22" s="14"/>
      <c r="K22" s="14"/>
      <c r="O22" s="14"/>
      <c r="P22" s="14"/>
    </row>
    <row r="23" spans="1:16" x14ac:dyDescent="0.25">
      <c r="A23" s="12" t="s">
        <v>11</v>
      </c>
      <c r="B23" s="9">
        <v>73.94721879665461</v>
      </c>
      <c r="C23" s="9">
        <v>17.308918152844889</v>
      </c>
      <c r="D23" s="9">
        <v>53.411751364147783</v>
      </c>
      <c r="E23" s="9">
        <f>[1]FSD!$W$179</f>
        <v>160.86092636882111</v>
      </c>
      <c r="F23" s="10">
        <f>[1]FSD!$W$182</f>
        <v>15.810208604966661</v>
      </c>
      <c r="I23" s="14"/>
      <c r="J23" s="14"/>
      <c r="K23" s="14"/>
      <c r="O23" s="14"/>
      <c r="P23" s="14"/>
    </row>
    <row r="24" spans="1:16" x14ac:dyDescent="0.25">
      <c r="A24" s="13">
        <v>2013</v>
      </c>
      <c r="B24" s="9"/>
      <c r="C24" s="9"/>
      <c r="D24" s="9"/>
      <c r="E24" s="9"/>
      <c r="F24" s="10"/>
      <c r="I24" s="14"/>
      <c r="J24" s="14"/>
      <c r="K24" s="14"/>
      <c r="O24" s="14"/>
      <c r="P24" s="14"/>
    </row>
    <row r="25" spans="1:16" x14ac:dyDescent="0.25">
      <c r="A25" s="12" t="s">
        <v>8</v>
      </c>
      <c r="B25" s="9">
        <v>59.539805232696082</v>
      </c>
      <c r="C25" s="9">
        <v>9.422470196609213</v>
      </c>
      <c r="D25" s="9">
        <v>29.999302691082423</v>
      </c>
      <c r="E25" s="9">
        <f>[1]FSD!$X$179</f>
        <v>177.19658289475072</v>
      </c>
      <c r="F25" s="10">
        <f>[1]FSD!$X$182</f>
        <v>11.045823177065484</v>
      </c>
      <c r="I25" s="14"/>
      <c r="J25" s="14"/>
      <c r="K25" s="14"/>
      <c r="O25" s="14"/>
      <c r="P25" s="14"/>
    </row>
    <row r="26" spans="1:16" x14ac:dyDescent="0.25">
      <c r="A26" s="12" t="s">
        <v>9</v>
      </c>
      <c r="B26" s="9">
        <v>62.947515205437256</v>
      </c>
      <c r="C26" s="9">
        <v>6.304392406883208</v>
      </c>
      <c r="D26" s="9">
        <v>22.436151799578514</v>
      </c>
      <c r="E26" s="9">
        <f>[1]FSD!$Y$179</f>
        <v>165.75042470625942</v>
      </c>
      <c r="F26" s="10">
        <f>[1]FSD!$Y$182</f>
        <v>8.2163894405702411</v>
      </c>
      <c r="I26" s="14"/>
      <c r="J26" s="14"/>
      <c r="K26" s="14"/>
      <c r="O26" s="14"/>
      <c r="P26" s="14"/>
    </row>
    <row r="27" spans="1:16" x14ac:dyDescent="0.25">
      <c r="A27" s="12" t="s">
        <v>10</v>
      </c>
      <c r="B27" s="9">
        <v>74.075008282631401</v>
      </c>
      <c r="C27" s="9">
        <v>2.027293434443401</v>
      </c>
      <c r="D27" s="9">
        <v>7.1456227332305851</v>
      </c>
      <c r="E27" s="9">
        <f>[1]FSD!$Z$179</f>
        <v>197.43871760895337</v>
      </c>
      <c r="F27" s="10">
        <f>[1]FSD!$Z$182</f>
        <v>13.607689666742573</v>
      </c>
      <c r="I27" s="14"/>
      <c r="J27" s="14"/>
      <c r="K27" s="14"/>
      <c r="O27" s="14"/>
      <c r="P27" s="14"/>
    </row>
    <row r="28" spans="1:16" x14ac:dyDescent="0.25">
      <c r="A28" s="12" t="s">
        <v>11</v>
      </c>
      <c r="B28" s="9">
        <v>79.686582865079487</v>
      </c>
      <c r="C28" s="9">
        <v>4.1184765129129506</v>
      </c>
      <c r="D28" s="9">
        <v>12.11419891263653</v>
      </c>
      <c r="E28" s="9">
        <f>[1]FSD!$AA$179</f>
        <v>194.41003512097384</v>
      </c>
      <c r="F28" s="10">
        <f>[1]FSD!$AA$182</f>
        <v>14.906550480345713</v>
      </c>
      <c r="I28" s="14"/>
      <c r="J28" s="14"/>
      <c r="K28" s="14"/>
      <c r="O28" s="14"/>
      <c r="P28" s="14"/>
    </row>
    <row r="29" spans="1:16" x14ac:dyDescent="0.25">
      <c r="A29" s="13">
        <v>2014</v>
      </c>
      <c r="B29" s="9"/>
      <c r="C29" s="9"/>
      <c r="D29" s="9"/>
      <c r="E29" s="9"/>
      <c r="F29" s="10"/>
      <c r="I29" s="14"/>
      <c r="J29" s="14"/>
      <c r="K29" s="14"/>
      <c r="O29" s="14"/>
      <c r="P29" s="14"/>
    </row>
    <row r="30" spans="1:16" x14ac:dyDescent="0.25">
      <c r="A30" s="12" t="s">
        <v>8</v>
      </c>
      <c r="B30" s="9">
        <v>77.446244882429554</v>
      </c>
      <c r="C30" s="9">
        <v>-0.67131197034494572</v>
      </c>
      <c r="D30" s="9">
        <v>-2.2202239858200765</v>
      </c>
      <c r="E30" s="9">
        <f>[1]FSD!$AB$179</f>
        <v>183.08562795554738</v>
      </c>
      <c r="F30" s="10">
        <f>[1]FSD!$AB$182</f>
        <v>14.129942596892217</v>
      </c>
      <c r="I30" s="14"/>
      <c r="J30" s="14"/>
      <c r="K30" s="14"/>
      <c r="O30" s="14"/>
      <c r="P30" s="14"/>
    </row>
    <row r="31" spans="1:16" x14ac:dyDescent="0.25">
      <c r="A31" s="12" t="s">
        <v>9</v>
      </c>
      <c r="B31" s="9">
        <v>72.69572257667933</v>
      </c>
      <c r="C31" s="9">
        <v>1.6706736055464615</v>
      </c>
      <c r="D31" s="9">
        <v>5.2538962940614065</v>
      </c>
      <c r="E31" s="9">
        <f>[1]FSD!$AC$179</f>
        <v>143.92950000109974</v>
      </c>
      <c r="F31" s="10">
        <f>[1]FSD!$AC$182</f>
        <v>4.5834371471468334</v>
      </c>
      <c r="I31" s="14"/>
      <c r="J31" s="14"/>
      <c r="K31" s="14"/>
      <c r="O31" s="14"/>
      <c r="P31" s="14"/>
    </row>
    <row r="32" spans="1:16" x14ac:dyDescent="0.25">
      <c r="A32" s="12" t="s">
        <v>10</v>
      </c>
      <c r="B32" s="9">
        <v>70.820161634205931</v>
      </c>
      <c r="C32" s="9">
        <v>4.5715080535878227E-3</v>
      </c>
      <c r="D32" s="9">
        <v>-0.18420305918132759</v>
      </c>
      <c r="E32" s="9">
        <f>[1]FSD!$AD$179</f>
        <v>131.22358337808896</v>
      </c>
      <c r="F32" s="10">
        <f>[1]FSD!$AD$182</f>
        <v>4.0314642188040262</v>
      </c>
      <c r="I32" s="14"/>
      <c r="J32" s="14"/>
      <c r="K32" s="14"/>
      <c r="O32" s="14"/>
      <c r="P32" s="14"/>
    </row>
    <row r="33" spans="1:16" x14ac:dyDescent="0.25">
      <c r="A33" s="12" t="s">
        <v>11</v>
      </c>
      <c r="B33" s="9">
        <v>69.854365015732427</v>
      </c>
      <c r="C33" s="9">
        <v>-0.87553201310252748</v>
      </c>
      <c r="D33" s="9">
        <v>-2.7801758987902292</v>
      </c>
      <c r="E33" s="9">
        <f>[1]FSD!$AE$179</f>
        <v>133.29563579891453</v>
      </c>
      <c r="F33" s="10">
        <f>[1]FSD!$AE$182</f>
        <v>9.3821946461138452</v>
      </c>
      <c r="I33" s="14"/>
      <c r="J33" s="14"/>
      <c r="K33" s="14"/>
      <c r="O33" s="14"/>
      <c r="P33" s="14"/>
    </row>
    <row r="34" spans="1:16" x14ac:dyDescent="0.25">
      <c r="A34" s="13">
        <v>2015</v>
      </c>
      <c r="B34" s="9"/>
      <c r="C34" s="9"/>
      <c r="D34" s="9"/>
      <c r="E34" s="9"/>
      <c r="F34" s="10"/>
      <c r="I34" s="14"/>
      <c r="J34" s="14"/>
      <c r="K34" s="14"/>
      <c r="O34" s="14"/>
      <c r="P34" s="14"/>
    </row>
    <row r="35" spans="1:16" x14ac:dyDescent="0.25">
      <c r="A35" s="12" t="s">
        <v>8</v>
      </c>
      <c r="B35" s="9">
        <v>71.169807923014019</v>
      </c>
      <c r="C35" s="9">
        <v>1.8341927350649312</v>
      </c>
      <c r="D35" s="9">
        <v>4.395937466483951</v>
      </c>
      <c r="E35" s="9">
        <f>[1]FSD!$AF$179</f>
        <v>127.29230531149749</v>
      </c>
      <c r="F35" s="10">
        <f>[1]FSD!$AF$182</f>
        <v>6.0465915511244406</v>
      </c>
      <c r="I35" s="14"/>
      <c r="J35" s="14"/>
      <c r="K35" s="14"/>
      <c r="O35" s="14"/>
      <c r="P35" s="14"/>
    </row>
    <row r="36" spans="1:16" x14ac:dyDescent="0.25">
      <c r="A36" s="12" t="s">
        <v>9</v>
      </c>
      <c r="B36" s="9">
        <v>74.648406490392659</v>
      </c>
      <c r="C36" s="9">
        <v>-2.3382390242908833</v>
      </c>
      <c r="D36" s="9">
        <v>-8.6250317897327076</v>
      </c>
      <c r="E36" s="9">
        <f>[1]FSD!$AG$179</f>
        <v>129.84437598215888</v>
      </c>
      <c r="F36" s="10">
        <f>[1]FSD!$AG$182</f>
        <v>9.9155113522596601</v>
      </c>
      <c r="I36" s="14"/>
      <c r="J36" s="14"/>
      <c r="K36" s="14"/>
      <c r="O36" s="14"/>
      <c r="P36" s="14"/>
    </row>
    <row r="37" spans="1:16" x14ac:dyDescent="0.25">
      <c r="A37" s="12" t="s">
        <v>10</v>
      </c>
      <c r="B37" s="9">
        <v>74.888085352379662</v>
      </c>
      <c r="C37" s="9">
        <v>-2.6608658504472067</v>
      </c>
      <c r="D37" s="9">
        <v>-9.4877437633011166</v>
      </c>
      <c r="E37" s="9">
        <f>[1]FSD!$AH$179</f>
        <v>92.755331819669934</v>
      </c>
      <c r="F37" s="10">
        <f>[1]FSD!$AH$182</f>
        <v>11.174597399406146</v>
      </c>
      <c r="I37" s="14"/>
      <c r="J37" s="14"/>
      <c r="K37" s="14"/>
      <c r="O37" s="14"/>
      <c r="P37" s="14"/>
    </row>
    <row r="38" spans="1:16" x14ac:dyDescent="0.25">
      <c r="A38" s="12" t="s">
        <v>11</v>
      </c>
      <c r="B38" s="9">
        <v>73.341191365815007</v>
      </c>
      <c r="C38" s="9">
        <v>-2.7610907443886346</v>
      </c>
      <c r="D38" s="9">
        <v>-9.4276544321495326</v>
      </c>
      <c r="E38" s="9">
        <f>[1]FSD!$AI$179</f>
        <v>77.178454036837266</v>
      </c>
      <c r="F38" s="10">
        <f>[1]FSD!$AI$182</f>
        <v>14.488821250110517</v>
      </c>
      <c r="I38" s="14"/>
      <c r="J38" s="14"/>
      <c r="K38" s="14"/>
      <c r="O38" s="14"/>
      <c r="P38" s="14"/>
    </row>
    <row r="39" spans="1:16" x14ac:dyDescent="0.25">
      <c r="A39" s="13">
        <v>2016</v>
      </c>
      <c r="B39" s="9"/>
      <c r="C39" s="9"/>
      <c r="D39" s="9"/>
      <c r="E39" s="9"/>
      <c r="F39" s="10"/>
      <c r="I39" s="14"/>
      <c r="J39" s="14"/>
      <c r="K39" s="14"/>
      <c r="O39" s="14"/>
      <c r="P39" s="14"/>
    </row>
    <row r="40" spans="1:16" x14ac:dyDescent="0.25">
      <c r="A40" s="12" t="s">
        <v>8</v>
      </c>
      <c r="B40" s="9">
        <v>72.31693814781579</v>
      </c>
      <c r="C40" s="9">
        <v>6.1487668178813077</v>
      </c>
      <c r="D40" s="9">
        <v>13.853342176545089</v>
      </c>
      <c r="E40" s="9">
        <f>[1]FSD!$AJ$179</f>
        <v>116.79913055615958</v>
      </c>
      <c r="F40" s="10">
        <f>[1]FSD!$AJ$182</f>
        <v>7.7715981045838909</v>
      </c>
      <c r="I40" s="14"/>
      <c r="J40" s="14"/>
      <c r="K40" s="14"/>
      <c r="O40" s="14"/>
      <c r="P40" s="14"/>
    </row>
    <row r="41" spans="1:16" x14ac:dyDescent="0.25">
      <c r="A41" s="12" t="s">
        <v>9</v>
      </c>
      <c r="B41" s="9">
        <v>60.065216438696368</v>
      </c>
      <c r="C41" s="9">
        <v>12.372340277541118</v>
      </c>
      <c r="D41" s="9">
        <v>15.323609031424731</v>
      </c>
      <c r="E41" s="9">
        <f>[1]FSD!$AK$179</f>
        <v>122.32812676766527</v>
      </c>
      <c r="F41" s="10">
        <f>[1]FSD!$AK$182</f>
        <v>12.453634359137542</v>
      </c>
      <c r="I41" s="14"/>
      <c r="J41" s="14"/>
      <c r="K41" s="14"/>
      <c r="O41" s="14"/>
      <c r="P41" s="14"/>
    </row>
    <row r="42" spans="1:16" x14ac:dyDescent="0.25">
      <c r="A42" s="12" t="s">
        <v>10</v>
      </c>
      <c r="B42" s="9">
        <v>51.159357863033883</v>
      </c>
      <c r="C42" s="9">
        <v>-4.0249752889576209</v>
      </c>
      <c r="D42" s="9">
        <v>-6.924439990597353</v>
      </c>
      <c r="E42" s="9">
        <f>[1]FSD!$AL$179</f>
        <v>126.49304558313501</v>
      </c>
      <c r="F42" s="10">
        <f>[1]FSD!$AL$182</f>
        <v>16.198682226232069</v>
      </c>
      <c r="I42" s="14"/>
      <c r="J42" s="14"/>
      <c r="K42" s="14"/>
      <c r="O42" s="14"/>
      <c r="P42" s="14"/>
    </row>
    <row r="43" spans="1:16" x14ac:dyDescent="0.25">
      <c r="A43" s="12" t="s">
        <v>11</v>
      </c>
      <c r="B43" s="9">
        <v>42.90744843964454</v>
      </c>
      <c r="C43" s="9">
        <v>8.6223004707593418</v>
      </c>
      <c r="D43" s="9">
        <v>25.820583240232747</v>
      </c>
      <c r="E43" s="9">
        <f>[1]FSD!$AM$179</f>
        <v>156.07020864282921</v>
      </c>
      <c r="F43" s="10">
        <f>[1]FSD!$AM$182</f>
        <v>19.354888597017609</v>
      </c>
      <c r="I43" s="14"/>
      <c r="J43" s="14"/>
      <c r="K43" s="14"/>
      <c r="O43" s="14"/>
      <c r="P43" s="14"/>
    </row>
    <row r="44" spans="1:16" x14ac:dyDescent="0.25">
      <c r="A44" s="13">
        <v>2017</v>
      </c>
      <c r="B44" s="9"/>
      <c r="C44" s="9"/>
      <c r="D44" s="9"/>
      <c r="E44" s="9"/>
      <c r="F44" s="10"/>
      <c r="I44" s="14"/>
      <c r="J44" s="14"/>
      <c r="K44" s="14"/>
      <c r="O44" s="14"/>
      <c r="P44" s="14"/>
    </row>
    <row r="45" spans="1:16" x14ac:dyDescent="0.25">
      <c r="A45" s="12" t="s">
        <v>8</v>
      </c>
      <c r="B45" s="9">
        <v>56.277734440141757</v>
      </c>
      <c r="C45" s="9">
        <v>1.7689916374492527</v>
      </c>
      <c r="D45" s="9">
        <v>6.7327404523616519</v>
      </c>
      <c r="E45" s="9">
        <f>[1]FSD!$AN$179</f>
        <v>124.67971818753696</v>
      </c>
      <c r="F45" s="10">
        <f>[1]FSD!$AN$182</f>
        <v>10.183033835239222</v>
      </c>
      <c r="I45" s="14"/>
      <c r="J45" s="14"/>
      <c r="K45" s="14"/>
      <c r="O45" s="14"/>
      <c r="P45" s="14"/>
    </row>
    <row r="46" spans="1:16" x14ac:dyDescent="0.25">
      <c r="A46" s="12" t="s">
        <v>9</v>
      </c>
      <c r="B46" s="9">
        <v>59.251213673807257</v>
      </c>
      <c r="C46" s="9">
        <v>16.504113612733146</v>
      </c>
      <c r="D46" s="9">
        <v>85.93723479250491</v>
      </c>
      <c r="E46" s="9">
        <f>[1]FSD!$AO$179</f>
        <v>119.00079030203266</v>
      </c>
      <c r="F46" s="10">
        <f>[1]FSD!$AO$182</f>
        <v>12.260573813861981</v>
      </c>
      <c r="I46" s="14"/>
      <c r="J46" s="14"/>
      <c r="K46" s="14"/>
      <c r="O46" s="14"/>
      <c r="P46" s="14"/>
    </row>
    <row r="47" spans="1:16" x14ac:dyDescent="0.25">
      <c r="A47" s="12" t="s">
        <v>10</v>
      </c>
      <c r="B47" s="9">
        <v>61.558791075553586</v>
      </c>
      <c r="C47" s="9">
        <v>7.1980978175710018</v>
      </c>
      <c r="D47" s="9">
        <v>36.306815951277081</v>
      </c>
      <c r="E47" s="9">
        <f>[1]FSD!$AP$179</f>
        <v>124.7381727953691</v>
      </c>
      <c r="F47" s="10">
        <f>[1]FSD!$AP$182</f>
        <v>15.171606526085968</v>
      </c>
      <c r="I47" s="14"/>
      <c r="J47" s="14"/>
      <c r="K47" s="14"/>
      <c r="O47" s="14"/>
      <c r="P47" s="14"/>
    </row>
    <row r="48" spans="1:16" x14ac:dyDescent="0.25">
      <c r="A48" s="12" t="s">
        <v>11</v>
      </c>
      <c r="B48" s="9">
        <v>65.30330336925357</v>
      </c>
      <c r="C48" s="9">
        <v>3.9697189482666762</v>
      </c>
      <c r="D48" s="9">
        <v>17.54338199821802</v>
      </c>
      <c r="E48" s="9">
        <f>[1]FSD!$AQ$179</f>
        <v>135.72108530745777</v>
      </c>
      <c r="F48" s="10">
        <f>[1]FSD!$AQ$182</f>
        <v>18.720806727367783</v>
      </c>
      <c r="I48" s="14"/>
      <c r="J48" s="14"/>
      <c r="K48" s="14"/>
      <c r="O48" s="14"/>
      <c r="P48" s="14"/>
    </row>
    <row r="49" spans="1:16" x14ac:dyDescent="0.25">
      <c r="A49" s="13">
        <v>2018</v>
      </c>
      <c r="B49" s="9"/>
      <c r="C49" s="9"/>
      <c r="D49" s="9"/>
      <c r="E49" s="9"/>
      <c r="F49" s="10"/>
      <c r="I49" s="14"/>
      <c r="J49" s="14"/>
      <c r="K49" s="14"/>
      <c r="O49" s="14"/>
      <c r="P49" s="14"/>
    </row>
    <row r="50" spans="1:16" x14ac:dyDescent="0.25">
      <c r="A50" s="12" t="s">
        <v>8</v>
      </c>
      <c r="B50" s="9">
        <v>65.598804338185175</v>
      </c>
      <c r="C50" s="9">
        <v>-1.2649028189700908</v>
      </c>
      <c r="D50" s="9">
        <v>-6.756432076724912</v>
      </c>
      <c r="E50" s="9">
        <f>[1]FSD!$AR$179</f>
        <v>185.13449934262357</v>
      </c>
      <c r="F50" s="10">
        <f>[1]FSD!$AR$182</f>
        <v>4.2614470504969439</v>
      </c>
      <c r="I50" s="14"/>
      <c r="J50" s="14"/>
      <c r="K50" s="14"/>
      <c r="O50" s="14"/>
      <c r="P50" s="14"/>
    </row>
    <row r="51" spans="1:16" x14ac:dyDescent="0.25">
      <c r="A51" s="12" t="s">
        <v>9</v>
      </c>
      <c r="B51" s="9">
        <v>70.974458918967059</v>
      </c>
      <c r="C51" s="9">
        <v>-7.2549888431128791</v>
      </c>
      <c r="D51" s="9">
        <v>-31.379193627218697</v>
      </c>
      <c r="E51" s="9">
        <f>[1]FSD!$AS$179</f>
        <v>162.4984333321635</v>
      </c>
      <c r="F51" s="10">
        <f>[1]FSD!$AS$182</f>
        <v>8.1470605019487685</v>
      </c>
      <c r="I51" s="14"/>
      <c r="J51" s="14"/>
      <c r="K51" s="14"/>
      <c r="O51" s="14"/>
      <c r="P51" s="14"/>
    </row>
    <row r="52" spans="1:16" x14ac:dyDescent="0.25">
      <c r="A52" s="12" t="s">
        <v>10</v>
      </c>
      <c r="B52" s="9">
        <v>70.442514996628177</v>
      </c>
      <c r="C52" s="9">
        <v>-4.9229177831094342</v>
      </c>
      <c r="D52" s="9">
        <v>-23.094666776593005</v>
      </c>
      <c r="E52" s="9">
        <f>[1]FSD!$AT$179</f>
        <v>107.30692946679761</v>
      </c>
      <c r="F52" s="10">
        <f>[1]FSD!$AT$182</f>
        <v>12.88355629274742</v>
      </c>
      <c r="I52" s="14"/>
      <c r="J52" s="14"/>
      <c r="K52" s="14"/>
      <c r="O52" s="14"/>
      <c r="P52" s="14"/>
    </row>
    <row r="53" spans="1:16" x14ac:dyDescent="0.25">
      <c r="A53" s="12" t="s">
        <v>11</v>
      </c>
      <c r="B53" s="9">
        <v>62.194900770875435</v>
      </c>
      <c r="C53" s="9">
        <v>-2.3849268062888473</v>
      </c>
      <c r="D53" s="9">
        <v>-11.079905410457222</v>
      </c>
      <c r="E53" s="9">
        <f>[1]FSD!$AU$179</f>
        <v>111.80196594791474</v>
      </c>
      <c r="F53" s="10">
        <f>[1]FSD!$AU$182</f>
        <v>14.059202342223895</v>
      </c>
      <c r="I53" s="14"/>
      <c r="J53" s="14"/>
      <c r="K53" s="14"/>
      <c r="O53" s="14"/>
      <c r="P53" s="14"/>
    </row>
    <row r="54" spans="1:16" x14ac:dyDescent="0.25">
      <c r="A54" s="13">
        <v>2019</v>
      </c>
      <c r="B54" s="9"/>
      <c r="C54" s="9"/>
      <c r="D54" s="9"/>
      <c r="E54" s="9"/>
      <c r="F54" s="10"/>
      <c r="I54" s="14"/>
      <c r="J54" s="14"/>
      <c r="K54" s="14"/>
      <c r="O54" s="14"/>
      <c r="P54" s="14"/>
    </row>
    <row r="55" spans="1:16" x14ac:dyDescent="0.25">
      <c r="A55" s="12" t="s">
        <v>8</v>
      </c>
      <c r="B55" s="9">
        <v>66.902578300439274</v>
      </c>
      <c r="C55" s="9">
        <v>-6.0909651565093668E-2</v>
      </c>
      <c r="D55" s="9">
        <v>-2.2561982106648886</v>
      </c>
      <c r="E55" s="9">
        <f>[1]FSD!$AV$179</f>
        <v>90.682168999345635</v>
      </c>
      <c r="F55" s="10">
        <f>[1]FSD!$AV$182</f>
        <v>9.7391750716438636</v>
      </c>
      <c r="I55" s="14"/>
      <c r="J55" s="14"/>
      <c r="K55" s="14"/>
      <c r="O55" s="14"/>
      <c r="P55" s="14"/>
    </row>
    <row r="56" spans="1:16" x14ac:dyDescent="0.25">
      <c r="A56" s="12" t="s">
        <v>9</v>
      </c>
      <c r="B56" s="9">
        <v>70.616172327516253</v>
      </c>
      <c r="C56" s="9">
        <v>15.650692957173906</v>
      </c>
      <c r="D56" s="9">
        <v>61.799943596576355</v>
      </c>
      <c r="E56" s="9">
        <f>[1]FSD!$AW$179</f>
        <v>103.57999432815407</v>
      </c>
      <c r="F56" s="10">
        <f>[1]FSD!$AW$182</f>
        <v>15.783911352528548</v>
      </c>
      <c r="I56" s="14"/>
      <c r="J56" s="14"/>
      <c r="K56" s="14"/>
      <c r="O56" s="14"/>
      <c r="P56" s="14"/>
    </row>
    <row r="57" spans="1:16" x14ac:dyDescent="0.25">
      <c r="A57" s="12" t="s">
        <v>10</v>
      </c>
      <c r="B57" s="9">
        <v>69.700272914196461</v>
      </c>
      <c r="C57" s="9">
        <v>33.805578271168599</v>
      </c>
      <c r="D57" s="9">
        <v>123.63441783616122</v>
      </c>
      <c r="E57" s="9">
        <f>[1]FSD!$AX$179</f>
        <v>91.965920270273614</v>
      </c>
      <c r="F57" s="10">
        <f>[1]FSD!$AX$182</f>
        <v>19.513105183910159</v>
      </c>
      <c r="I57" s="14"/>
      <c r="J57" s="14"/>
      <c r="K57" s="14"/>
      <c r="O57" s="14"/>
      <c r="P57" s="14"/>
    </row>
    <row r="58" spans="1:16" x14ac:dyDescent="0.25">
      <c r="A58" s="12" t="s">
        <v>11</v>
      </c>
      <c r="B58" s="9">
        <v>67.071787261998992</v>
      </c>
      <c r="C58" s="9">
        <v>11.072351441235808</v>
      </c>
      <c r="D58" s="9">
        <v>37.633972999388618</v>
      </c>
      <c r="E58" s="9">
        <f>[1]FSD!$AY$179</f>
        <v>94.430573031492415</v>
      </c>
      <c r="F58" s="10">
        <f>[1]FSD!$AY$182</f>
        <v>22.242861466646623</v>
      </c>
      <c r="I58" s="14"/>
      <c r="J58" s="14"/>
      <c r="K58" s="14"/>
      <c r="O58" s="14"/>
      <c r="P58" s="14"/>
    </row>
    <row r="59" spans="1:16" x14ac:dyDescent="0.25">
      <c r="A59" s="13">
        <v>2020</v>
      </c>
      <c r="B59" s="9"/>
      <c r="C59" s="9"/>
      <c r="D59" s="9"/>
      <c r="E59" s="9"/>
      <c r="F59" s="10"/>
      <c r="I59" s="14"/>
      <c r="J59" s="14"/>
      <c r="K59" s="14"/>
      <c r="O59" s="14"/>
      <c r="P59" s="14"/>
    </row>
    <row r="60" spans="1:16" x14ac:dyDescent="0.25">
      <c r="A60" s="12" t="s">
        <v>8</v>
      </c>
      <c r="B60" s="9">
        <v>60.119244057116937</v>
      </c>
      <c r="C60" s="9">
        <v>10.612975607413988</v>
      </c>
      <c r="D60" s="9">
        <v>30.768716505494059</v>
      </c>
      <c r="E60" s="9">
        <f>[1]FSD!$AZ$179</f>
        <v>99.530010647776763</v>
      </c>
      <c r="F60" s="10">
        <f>[1]FSD!$AZ$182</f>
        <v>-6.4092470653606401</v>
      </c>
      <c r="I60" s="14"/>
      <c r="J60" s="14"/>
      <c r="K60" s="14"/>
      <c r="O60" s="14"/>
      <c r="P60" s="14"/>
    </row>
    <row r="61" spans="1:16" s="16" customFormat="1" x14ac:dyDescent="0.25">
      <c r="A61" s="12" t="s">
        <v>9</v>
      </c>
      <c r="B61" s="15">
        <v>59.63497892633216</v>
      </c>
      <c r="C61" s="9">
        <v>23.2621399832205</v>
      </c>
      <c r="D61" s="9">
        <v>62.198842827796256</v>
      </c>
      <c r="E61" s="9">
        <f>[1]FSD!$BA$179</f>
        <v>95.395253313833322</v>
      </c>
      <c r="F61" s="10">
        <f>[1]FSD!$BA$182</f>
        <v>3.9439640335545598</v>
      </c>
      <c r="I61" s="17"/>
      <c r="J61" s="17"/>
      <c r="K61" s="17"/>
      <c r="O61" s="17"/>
      <c r="P61" s="17"/>
    </row>
    <row r="62" spans="1:16" x14ac:dyDescent="0.25">
      <c r="A62" s="12" t="s">
        <v>10</v>
      </c>
      <c r="B62" s="15">
        <v>63.738818661483712</v>
      </c>
      <c r="C62" s="9">
        <v>11.301369752874288</v>
      </c>
      <c r="D62" s="9">
        <v>27.751536434830648</v>
      </c>
      <c r="E62" s="9">
        <f>[1]FSD!$BB$179</f>
        <v>102.86345657521001</v>
      </c>
      <c r="F62" s="10">
        <f>[1]FSD!$BB$182</f>
        <v>8.4007731828492869</v>
      </c>
      <c r="I62" s="14"/>
      <c r="J62" s="14"/>
      <c r="K62" s="14"/>
      <c r="O62" s="14"/>
      <c r="P62" s="14"/>
    </row>
    <row r="63" spans="1:16" x14ac:dyDescent="0.25">
      <c r="A63" s="12" t="s">
        <v>11</v>
      </c>
      <c r="B63" s="15">
        <v>64.175637266037882</v>
      </c>
      <c r="C63" s="9">
        <v>34.864459616630583</v>
      </c>
      <c r="D63" s="9">
        <v>87.885050213448935</v>
      </c>
      <c r="E63" s="9">
        <f>[1]FSD!$BC$179</f>
        <v>97.108724658865953</v>
      </c>
      <c r="F63" s="10">
        <f>[1]FSD!$BC$182</f>
        <v>11.374224607706578</v>
      </c>
      <c r="I63" s="14"/>
      <c r="J63" s="14"/>
      <c r="K63" s="14"/>
      <c r="O63" s="14"/>
      <c r="P63" s="14"/>
    </row>
    <row r="64" spans="1:16" x14ac:dyDescent="0.25">
      <c r="A64" s="13">
        <v>2021</v>
      </c>
      <c r="B64" s="9"/>
      <c r="C64" s="9"/>
      <c r="D64" s="9"/>
      <c r="E64" s="9"/>
      <c r="F64" s="10"/>
      <c r="I64" s="14"/>
      <c r="J64" s="14"/>
      <c r="K64" s="14"/>
      <c r="O64" s="14"/>
      <c r="P64" s="14"/>
    </row>
    <row r="65" spans="1:16" x14ac:dyDescent="0.25">
      <c r="A65" s="12" t="s">
        <v>8</v>
      </c>
      <c r="B65" s="9">
        <v>62.723594843179086</v>
      </c>
      <c r="C65" s="9">
        <v>31.247203966784117</v>
      </c>
      <c r="D65" s="9">
        <v>77.491951317352829</v>
      </c>
      <c r="E65" s="9">
        <f>[1]FSD!$BD$179</f>
        <v>82.987831513435751</v>
      </c>
      <c r="F65" s="10">
        <f>[1]FSD!$BD$182</f>
        <v>5.2661284274264855</v>
      </c>
      <c r="I65" s="14"/>
      <c r="J65" s="14"/>
      <c r="K65" s="14"/>
      <c r="O65" s="14"/>
      <c r="P65" s="14"/>
    </row>
    <row r="66" spans="1:16" x14ac:dyDescent="0.25">
      <c r="A66" s="12" t="s">
        <v>9</v>
      </c>
      <c r="B66" s="9">
        <v>66.098575852019692</v>
      </c>
      <c r="C66" s="9">
        <v>40.028468376484902</v>
      </c>
      <c r="D66" s="9">
        <v>97.451941001501453</v>
      </c>
      <c r="E66" s="9">
        <f>[1]FSD!$BE$179</f>
        <v>73.060376521634112</v>
      </c>
      <c r="F66" s="10">
        <f>[1]FSD!$BE$182</f>
        <v>10.25209804220342</v>
      </c>
      <c r="I66" s="14"/>
      <c r="J66" s="14"/>
      <c r="K66" s="14"/>
      <c r="O66" s="14"/>
      <c r="P66" s="14"/>
    </row>
    <row r="67" spans="1:16" x14ac:dyDescent="0.25">
      <c r="A67" s="12" t="s">
        <v>10</v>
      </c>
      <c r="B67" s="9">
        <v>69.062679073045203</v>
      </c>
      <c r="C67" s="9">
        <v>46.005531383923177</v>
      </c>
      <c r="D67" s="9">
        <v>109.61505104737779</v>
      </c>
      <c r="E67" s="9">
        <f>[1]FSD!$BF$179</f>
        <v>67.805205752039058</v>
      </c>
      <c r="F67" s="10">
        <f>[1]FSD!$BF$182</f>
        <v>12.129364669983051</v>
      </c>
      <c r="I67" s="14"/>
      <c r="J67" s="14"/>
      <c r="K67" s="14"/>
      <c r="O67" s="14"/>
      <c r="P67" s="14"/>
    </row>
    <row r="68" spans="1:16" x14ac:dyDescent="0.25">
      <c r="A68" s="12" t="s">
        <v>11</v>
      </c>
      <c r="B68" s="9">
        <v>68.786324574017371</v>
      </c>
      <c r="C68" s="9">
        <v>37.931747688375808</v>
      </c>
      <c r="D68" s="9">
        <v>90.257846323891471</v>
      </c>
      <c r="E68" s="9">
        <f>[1]FSD!$BG$179</f>
        <v>79.685377406462663</v>
      </c>
      <c r="F68" s="10">
        <f>[1]FSD!$BG$182</f>
        <v>14.863351612909295</v>
      </c>
      <c r="I68" s="14"/>
      <c r="J68" s="14"/>
      <c r="K68" s="14"/>
      <c r="O68" s="14"/>
      <c r="P68" s="14"/>
    </row>
    <row r="69" spans="1:16" x14ac:dyDescent="0.25">
      <c r="A69" s="13">
        <v>2022</v>
      </c>
      <c r="B69" s="9"/>
      <c r="C69" s="9"/>
      <c r="D69" s="9"/>
      <c r="E69" s="9"/>
      <c r="F69" s="10"/>
      <c r="I69" s="14"/>
      <c r="J69" s="14"/>
      <c r="K69" s="14"/>
      <c r="O69" s="14"/>
      <c r="P69" s="14"/>
    </row>
    <row r="70" spans="1:16" x14ac:dyDescent="0.25">
      <c r="A70" s="12" t="s">
        <v>8</v>
      </c>
      <c r="B70" s="9">
        <v>66.042473564716829</v>
      </c>
      <c r="C70" s="9">
        <v>26.579044372311593</v>
      </c>
      <c r="D70" s="9">
        <v>62.79973728177638</v>
      </c>
      <c r="E70" s="9">
        <f>[1]FSD!$BH$179</f>
        <v>62.739887514983415</v>
      </c>
      <c r="F70" s="10">
        <v>4.2402260355063577</v>
      </c>
      <c r="I70" s="14"/>
      <c r="J70" s="14"/>
      <c r="K70" s="14"/>
      <c r="O70" s="14"/>
      <c r="P70" s="14"/>
    </row>
    <row r="71" spans="1:16" x14ac:dyDescent="0.25">
      <c r="A71" s="12" t="s">
        <v>9</v>
      </c>
      <c r="B71" s="9">
        <v>69.243761712526791</v>
      </c>
      <c r="C71" s="9">
        <v>13.138916509906046</v>
      </c>
      <c r="D71" s="9">
        <v>31.230327880007547</v>
      </c>
      <c r="E71" s="9">
        <f>[1]FSD!$BI$179</f>
        <v>46.550639492607814</v>
      </c>
      <c r="F71" s="10">
        <v>3.4083800282049213</v>
      </c>
      <c r="I71" s="14"/>
      <c r="J71" s="14"/>
      <c r="K71" s="14"/>
      <c r="O71" s="14"/>
      <c r="P71" s="14"/>
    </row>
    <row r="72" spans="1:16" x14ac:dyDescent="0.25">
      <c r="A72" s="12" t="s">
        <v>10</v>
      </c>
      <c r="B72" s="9">
        <v>72.782680602991363</v>
      </c>
      <c r="C72" s="9">
        <v>17.461306145573104</v>
      </c>
      <c r="D72" s="9">
        <v>40.107995039210898</v>
      </c>
      <c r="E72" s="9">
        <f>[1]FSD!$BJ$179</f>
        <v>40.777678798667793</v>
      </c>
      <c r="F72" s="10">
        <v>2.4036250986078356</v>
      </c>
      <c r="I72" s="14"/>
      <c r="J72" s="14"/>
      <c r="K72" s="14"/>
      <c r="O72" s="14"/>
      <c r="P72" s="14"/>
    </row>
    <row r="73" spans="1:16" x14ac:dyDescent="0.25">
      <c r="A73" s="12" t="s">
        <v>11</v>
      </c>
      <c r="B73" s="9">
        <v>71.377597027137782</v>
      </c>
      <c r="C73" s="9">
        <v>15.607282836029585</v>
      </c>
      <c r="D73" s="9">
        <v>34.270245898767691</v>
      </c>
      <c r="E73" s="9">
        <v>54.384600977895836</v>
      </c>
      <c r="F73" s="10">
        <v>4.4751890290829888</v>
      </c>
      <c r="I73" s="14"/>
      <c r="J73" s="14"/>
      <c r="K73" s="14"/>
      <c r="O73" s="14"/>
      <c r="P73" s="14"/>
    </row>
    <row r="74" spans="1:16" x14ac:dyDescent="0.25">
      <c r="A74" s="13">
        <v>2023</v>
      </c>
      <c r="B74" s="9"/>
      <c r="C74" s="9"/>
      <c r="D74" s="9"/>
      <c r="E74" s="9"/>
      <c r="F74" s="10"/>
      <c r="I74" s="14"/>
      <c r="J74" s="14"/>
      <c r="K74" s="14"/>
      <c r="O74" s="14"/>
      <c r="P74" s="14"/>
    </row>
    <row r="75" spans="1:16" x14ac:dyDescent="0.25">
      <c r="A75" s="12" t="s">
        <v>8</v>
      </c>
      <c r="B75" s="9">
        <v>73.457248670165626</v>
      </c>
      <c r="C75" s="9">
        <v>11.303081234718663</v>
      </c>
      <c r="D75" s="9">
        <v>25.357488888774888</v>
      </c>
      <c r="E75" s="9">
        <v>59.052569374621008</v>
      </c>
      <c r="F75" s="10">
        <v>9.6683136066760635</v>
      </c>
      <c r="I75" s="14"/>
      <c r="J75" s="14"/>
      <c r="K75" s="14"/>
      <c r="O75" s="14"/>
      <c r="P75" s="14"/>
    </row>
    <row r="76" spans="1:16" x14ac:dyDescent="0.25">
      <c r="A76" s="12" t="s">
        <v>9</v>
      </c>
      <c r="B76" s="9">
        <v>72.490301705022375</v>
      </c>
      <c r="C76" s="9">
        <v>8.0584711128650941</v>
      </c>
      <c r="D76" s="9">
        <v>17.43762108656432</v>
      </c>
      <c r="E76" s="9">
        <v>52.465129344961305</v>
      </c>
      <c r="F76" s="10">
        <v>10.113787795779526</v>
      </c>
      <c r="I76" s="14"/>
      <c r="J76" s="14"/>
      <c r="K76" s="14"/>
      <c r="O76" s="14"/>
      <c r="P76" s="14"/>
    </row>
    <row r="77" spans="1:16" x14ac:dyDescent="0.25">
      <c r="A77" s="12" t="s">
        <v>10</v>
      </c>
      <c r="B77" s="9">
        <v>74.025672351248758</v>
      </c>
      <c r="C77" s="9">
        <v>6.6846539924654849</v>
      </c>
      <c r="D77" s="9">
        <v>14.643593341774233</v>
      </c>
      <c r="E77" s="9">
        <v>67.96058847645169</v>
      </c>
      <c r="F77" s="10">
        <v>9.4038203864440391</v>
      </c>
      <c r="I77" s="14"/>
      <c r="J77" s="14"/>
      <c r="K77" s="14"/>
      <c r="O77" s="14"/>
      <c r="P77" s="14"/>
    </row>
    <row r="78" spans="1:16" s="18" customFormat="1" x14ac:dyDescent="0.25">
      <c r="A78" s="12" t="s">
        <v>11</v>
      </c>
      <c r="B78" s="9">
        <v>80.981731856070709</v>
      </c>
      <c r="C78" s="9">
        <v>7.3773930830536241</v>
      </c>
      <c r="D78" s="9">
        <v>15.813780342182119</v>
      </c>
      <c r="E78" s="9">
        <v>96.202996749465015</v>
      </c>
      <c r="F78" s="10">
        <v>11.414248455574763</v>
      </c>
      <c r="H78" s="7"/>
      <c r="I78" s="14"/>
      <c r="J78" s="14"/>
      <c r="K78" s="14"/>
      <c r="M78" s="7"/>
      <c r="N78" s="7"/>
      <c r="O78" s="14"/>
      <c r="P78" s="14"/>
    </row>
    <row r="79" spans="1:16" s="18" customFormat="1" x14ac:dyDescent="0.25">
      <c r="A79" s="13">
        <v>2024</v>
      </c>
      <c r="B79" s="9"/>
      <c r="C79" s="9"/>
      <c r="D79" s="9"/>
      <c r="E79" s="9"/>
      <c r="F79" s="10"/>
      <c r="H79" s="7"/>
      <c r="I79" s="14"/>
      <c r="J79" s="14"/>
      <c r="K79" s="14"/>
      <c r="M79" s="7"/>
      <c r="N79" s="7"/>
      <c r="O79" s="14"/>
      <c r="P79" s="14"/>
    </row>
    <row r="80" spans="1:16" s="18" customFormat="1" x14ac:dyDescent="0.25">
      <c r="A80" s="12" t="s">
        <v>8</v>
      </c>
      <c r="B80" s="9">
        <v>78.675741755133615</v>
      </c>
      <c r="C80" s="9">
        <v>5.6769350846915669</v>
      </c>
      <c r="D80" s="9">
        <v>10.771896622214705</v>
      </c>
      <c r="E80" s="9">
        <v>78.910448571288555</v>
      </c>
      <c r="F80" s="10">
        <v>17.485254490341852</v>
      </c>
      <c r="H80" s="7"/>
      <c r="I80" s="14"/>
      <c r="J80" s="14"/>
      <c r="K80" s="14"/>
      <c r="M80" s="7"/>
      <c r="N80" s="7"/>
      <c r="O80" s="14"/>
      <c r="P80" s="14"/>
    </row>
    <row r="81" spans="1:22" s="18" customFormat="1" x14ac:dyDescent="0.25">
      <c r="A81" s="30" t="s">
        <v>9</v>
      </c>
      <c r="B81" s="9">
        <v>53.914568251122141</v>
      </c>
      <c r="C81" s="9">
        <v>5.7154507949001312</v>
      </c>
      <c r="D81" s="9">
        <v>10.863641187589373</v>
      </c>
      <c r="E81" s="9">
        <v>86.831732710342422</v>
      </c>
      <c r="F81" s="10">
        <v>14.755970491900738</v>
      </c>
      <c r="H81" s="7"/>
      <c r="I81" s="14"/>
      <c r="J81" s="14"/>
      <c r="K81" s="14"/>
      <c r="M81" s="7"/>
      <c r="N81" s="7"/>
      <c r="O81" s="14"/>
      <c r="P81" s="14"/>
    </row>
    <row r="82" spans="1:22" s="18" customFormat="1" x14ac:dyDescent="0.25">
      <c r="A82" s="30" t="s">
        <v>10</v>
      </c>
      <c r="B82" s="9">
        <v>56.841257993468773</v>
      </c>
      <c r="C82" s="9">
        <v>8</v>
      </c>
      <c r="D82" s="9">
        <v>15.5</v>
      </c>
      <c r="E82" s="9">
        <v>114.01620390719023</v>
      </c>
      <c r="F82" s="10">
        <v>14.011253894979205</v>
      </c>
      <c r="H82" s="7"/>
      <c r="I82" s="14"/>
      <c r="J82" s="14"/>
      <c r="K82" s="14"/>
      <c r="M82" s="7"/>
      <c r="N82" s="7"/>
      <c r="O82" s="14"/>
      <c r="P82" s="14"/>
    </row>
    <row r="83" spans="1:22" s="18" customFormat="1" ht="15.75" thickBot="1" x14ac:dyDescent="0.3">
      <c r="A83" s="31" t="s">
        <v>11</v>
      </c>
      <c r="B83" s="32">
        <v>61.069700218019527</v>
      </c>
      <c r="C83" s="32">
        <v>7.9</v>
      </c>
      <c r="D83" s="32">
        <v>15.8</v>
      </c>
      <c r="E83" s="32">
        <v>95.1</v>
      </c>
      <c r="F83" s="33">
        <v>13</v>
      </c>
      <c r="H83" s="7"/>
      <c r="I83" s="14"/>
      <c r="J83" s="14"/>
      <c r="K83" s="14"/>
      <c r="M83" s="7"/>
      <c r="N83" s="7"/>
      <c r="O83" s="14"/>
      <c r="P83" s="14"/>
    </row>
    <row r="84" spans="1:22" x14ac:dyDescent="0.25">
      <c r="A84" s="30"/>
      <c r="B84" s="9"/>
      <c r="C84" s="9"/>
      <c r="D84" s="9"/>
      <c r="E84" s="9"/>
      <c r="F84" s="19"/>
    </row>
    <row r="85" spans="1:22" x14ac:dyDescent="0.25">
      <c r="A85" s="20" t="s">
        <v>13</v>
      </c>
      <c r="B85" s="9"/>
      <c r="C85" s="9"/>
      <c r="D85" s="9"/>
      <c r="E85" s="9"/>
      <c r="F85" s="19"/>
    </row>
    <row r="86" spans="1:22" x14ac:dyDescent="0.25">
      <c r="A86" s="20" t="s">
        <v>14</v>
      </c>
      <c r="B86" s="9"/>
      <c r="C86" s="9"/>
      <c r="D86" s="9"/>
      <c r="E86" s="9"/>
      <c r="F86" s="19"/>
    </row>
    <row r="87" spans="1:22" x14ac:dyDescent="0.25">
      <c r="A87" s="21"/>
    </row>
    <row r="88" spans="1:22" x14ac:dyDescent="0.25">
      <c r="A88" s="21"/>
    </row>
    <row r="89" spans="1:22" x14ac:dyDescent="0.25">
      <c r="A89" s="21"/>
    </row>
    <row r="91" spans="1:22" x14ac:dyDescent="0.25">
      <c r="A91" s="23"/>
      <c r="B91" s="23"/>
      <c r="C91" s="23"/>
      <c r="D91" s="23"/>
      <c r="E91" s="23"/>
      <c r="F91" s="23"/>
    </row>
    <row r="93" spans="1:22" s="25" customFormat="1" x14ac:dyDescent="0.25">
      <c r="A93" s="34"/>
      <c r="B93" s="34"/>
      <c r="C93" s="34"/>
      <c r="D93" s="34"/>
      <c r="E93" s="34"/>
      <c r="F93" s="34"/>
      <c r="G93" s="24"/>
      <c r="H93" s="24"/>
      <c r="I93" s="24"/>
      <c r="Q93" s="26"/>
      <c r="R93" s="27"/>
      <c r="S93" s="26"/>
      <c r="T93" s="26"/>
      <c r="U93" s="28"/>
      <c r="V93" s="28"/>
    </row>
    <row r="94" spans="1:22" ht="37.5" customHeight="1" x14ac:dyDescent="0.25">
      <c r="A94" s="34"/>
      <c r="B94" s="34"/>
      <c r="C94" s="34"/>
      <c r="D94" s="34"/>
      <c r="E94" s="34"/>
      <c r="F94" s="34"/>
    </row>
    <row r="95" spans="1:22" x14ac:dyDescent="0.25">
      <c r="A95" s="29"/>
    </row>
    <row r="96" spans="1:22" x14ac:dyDescent="0.25">
      <c r="A96" s="21"/>
    </row>
    <row r="97" spans="1:1" x14ac:dyDescent="0.25">
      <c r="A97" s="29"/>
    </row>
    <row r="98" spans="1:1" x14ac:dyDescent="0.25">
      <c r="A98" s="21"/>
    </row>
    <row r="99" spans="1:1" x14ac:dyDescent="0.25">
      <c r="A99" s="23"/>
    </row>
  </sheetData>
  <mergeCells count="8">
    <mergeCell ref="A93:F94"/>
    <mergeCell ref="B2:D2"/>
    <mergeCell ref="E2:F2"/>
    <mergeCell ref="A3:A4"/>
    <mergeCell ref="B3:B4"/>
    <mergeCell ref="C3:C4"/>
    <mergeCell ref="D3:D4"/>
    <mergeCell ref="F3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Waila Gima</dc:creator>
  <cp:lastModifiedBy>Isabella Yakali</cp:lastModifiedBy>
  <dcterms:created xsi:type="dcterms:W3CDTF">2024-08-27T00:22:28Z</dcterms:created>
  <dcterms:modified xsi:type="dcterms:W3CDTF">2025-04-10T01:03:45Z</dcterms:modified>
</cp:coreProperties>
</file>